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chanishvili\Desktop\Analizi 9.6.15\"/>
    </mc:Choice>
  </mc:AlternateContent>
  <bookViews>
    <workbookView xWindow="0" yWindow="0" windowWidth="20490" windowHeight="7905" tabRatio="775" firstSheet="2" activeTab="2"/>
  </bookViews>
  <sheets>
    <sheet name="Ford GT" sheetId="1" state="hidden" r:id="rId1"/>
    <sheet name="TEGETA FORD" sheetId="3" state="hidden" r:id="rId2"/>
    <sheet name="MAIN" sheetId="15" r:id="rId3"/>
    <sheet name="TEGETA" sheetId="12" r:id="rId4"/>
    <sheet name="FORD" sheetId="13" r:id="rId5"/>
    <sheet name="VW" sheetId="14" r:id="rId6"/>
  </sheets>
  <definedNames>
    <definedName name="_xlnm._FilterDatabase" localSheetId="4" hidden="1">FORD!$A$4:$G$175</definedName>
    <definedName name="_xlnm._FilterDatabase" localSheetId="0" hidden="1">'Ford GT'!$A$4:$I$175</definedName>
    <definedName name="_xlnm._FilterDatabase" localSheetId="5" hidden="1">VW!$A$7:$Q$21</definedName>
  </definedNames>
  <calcPr calcId="152511" concurrentCalc="0"/>
</workbook>
</file>

<file path=xl/calcChain.xml><?xml version="1.0" encoding="utf-8"?>
<calcChain xmlns="http://schemas.openxmlformats.org/spreadsheetml/2006/main">
  <c r="C6" i="15" l="1"/>
  <c r="C4" i="15"/>
  <c r="C8" i="15"/>
  <c r="Q62" i="14"/>
  <c r="Q63" i="14"/>
  <c r="Q64" i="14"/>
  <c r="Q65" i="14"/>
  <c r="Q66" i="14"/>
  <c r="Q67" i="14"/>
  <c r="Q68" i="14"/>
  <c r="Q69" i="14"/>
  <c r="Q70" i="14"/>
  <c r="Q71" i="14"/>
  <c r="Q72" i="14"/>
  <c r="Q73" i="14"/>
  <c r="Q74" i="14"/>
  <c r="Q75" i="14"/>
  <c r="P75" i="14"/>
  <c r="O75" i="14"/>
  <c r="N75" i="14"/>
  <c r="M75" i="14"/>
  <c r="L75" i="14"/>
  <c r="K75" i="14"/>
  <c r="J75" i="14"/>
  <c r="I75" i="14"/>
  <c r="H75" i="14"/>
  <c r="G75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P57" i="14"/>
  <c r="O57" i="14"/>
  <c r="N57" i="14"/>
  <c r="M57" i="14"/>
  <c r="L57" i="14"/>
  <c r="K57" i="14"/>
  <c r="J57" i="14"/>
  <c r="I57" i="14"/>
  <c r="H57" i="14"/>
  <c r="G57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P39" i="14"/>
  <c r="O39" i="14"/>
  <c r="N39" i="14"/>
  <c r="M39" i="14"/>
  <c r="L39" i="14"/>
  <c r="K39" i="14"/>
  <c r="J39" i="14"/>
  <c r="I39" i="14"/>
  <c r="H39" i="14"/>
  <c r="G39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P21" i="14"/>
  <c r="O21" i="14"/>
  <c r="N21" i="14"/>
  <c r="M21" i="14"/>
  <c r="L21" i="14"/>
  <c r="K21" i="14"/>
  <c r="J21" i="14"/>
  <c r="I21" i="14"/>
  <c r="H21" i="14"/>
  <c r="G21" i="14"/>
  <c r="G320" i="13"/>
  <c r="G321" i="13"/>
  <c r="G322" i="13"/>
  <c r="G323" i="13"/>
  <c r="G324" i="13"/>
  <c r="G325" i="13"/>
  <c r="G326" i="13"/>
  <c r="G327" i="13"/>
  <c r="G328" i="13"/>
  <c r="G329" i="13"/>
  <c r="G330" i="13"/>
  <c r="G331" i="13"/>
  <c r="G332" i="13"/>
  <c r="G333" i="13"/>
  <c r="G334" i="13"/>
  <c r="G335" i="13"/>
  <c r="G336" i="13"/>
  <c r="G337" i="13"/>
  <c r="G338" i="13"/>
  <c r="G339" i="13"/>
  <c r="G340" i="13"/>
  <c r="G341" i="13"/>
  <c r="G342" i="13"/>
  <c r="G343" i="13"/>
  <c r="G344" i="13"/>
  <c r="G345" i="13"/>
  <c r="G346" i="13"/>
  <c r="G347" i="13"/>
  <c r="G315" i="13"/>
  <c r="G316" i="13"/>
  <c r="G317" i="13"/>
  <c r="G318" i="13"/>
  <c r="G308" i="13"/>
  <c r="G309" i="13"/>
  <c r="G310" i="13"/>
  <c r="G311" i="13"/>
  <c r="G312" i="13"/>
  <c r="G313" i="13"/>
  <c r="G303" i="13"/>
  <c r="G304" i="13"/>
  <c r="G305" i="13"/>
  <c r="G306" i="13"/>
  <c r="G288" i="13"/>
  <c r="G289" i="13"/>
  <c r="G290" i="13"/>
  <c r="G291" i="13"/>
  <c r="G292" i="13"/>
  <c r="G293" i="13"/>
  <c r="G294" i="13"/>
  <c r="G295" i="13"/>
  <c r="G296" i="13"/>
  <c r="G297" i="13"/>
  <c r="G298" i="13"/>
  <c r="G301" i="13"/>
  <c r="G300" i="13"/>
  <c r="G299" i="13"/>
  <c r="G281" i="13"/>
  <c r="G282" i="13"/>
  <c r="G283" i="13"/>
  <c r="G284" i="13"/>
  <c r="G285" i="13"/>
  <c r="G286" i="13"/>
  <c r="G276" i="13"/>
  <c r="G277" i="13"/>
  <c r="G278" i="13"/>
  <c r="G279" i="13"/>
  <c r="G271" i="13"/>
  <c r="G272" i="13"/>
  <c r="G273" i="13"/>
  <c r="G274" i="13"/>
  <c r="G255" i="13"/>
  <c r="G256" i="13"/>
  <c r="G257" i="13"/>
  <c r="G258" i="13"/>
  <c r="G259" i="13"/>
  <c r="G260" i="13"/>
  <c r="G261" i="13"/>
  <c r="G262" i="13"/>
  <c r="G263" i="13"/>
  <c r="G264" i="13"/>
  <c r="G265" i="13"/>
  <c r="G266" i="13"/>
  <c r="G267" i="13"/>
  <c r="G268" i="13"/>
  <c r="G269" i="13"/>
  <c r="G250" i="13"/>
  <c r="G251" i="13"/>
  <c r="G252" i="13"/>
  <c r="G253" i="13"/>
  <c r="G243" i="13"/>
  <c r="G244" i="13"/>
  <c r="G245" i="13"/>
  <c r="G246" i="13"/>
  <c r="G247" i="13"/>
  <c r="G248" i="13"/>
  <c r="G236" i="13"/>
  <c r="G237" i="13"/>
  <c r="G238" i="13"/>
  <c r="G239" i="13"/>
  <c r="G240" i="13"/>
  <c r="G241" i="13"/>
  <c r="G222" i="13"/>
  <c r="G223" i="13"/>
  <c r="G224" i="13"/>
  <c r="G225" i="13"/>
  <c r="G226" i="13"/>
  <c r="G227" i="13"/>
  <c r="G228" i="13"/>
  <c r="G229" i="13"/>
  <c r="G230" i="13"/>
  <c r="G231" i="13"/>
  <c r="G232" i="13"/>
  <c r="G233" i="13"/>
  <c r="G234" i="13"/>
  <c r="G217" i="13"/>
  <c r="G218" i="13"/>
  <c r="G219" i="13"/>
  <c r="G220" i="13"/>
  <c r="G210" i="13"/>
  <c r="G211" i="13"/>
  <c r="G212" i="13"/>
  <c r="G213" i="13"/>
  <c r="G214" i="13"/>
  <c r="G215" i="13"/>
  <c r="G205" i="13"/>
  <c r="G206" i="13"/>
  <c r="G207" i="13"/>
  <c r="G208" i="13"/>
  <c r="G194" i="13"/>
  <c r="G195" i="13"/>
  <c r="G196" i="13"/>
  <c r="G197" i="13"/>
  <c r="G198" i="13"/>
  <c r="G199" i="13"/>
  <c r="G200" i="13"/>
  <c r="G201" i="13"/>
  <c r="G202" i="13"/>
  <c r="G203" i="13"/>
  <c r="G187" i="13"/>
  <c r="G188" i="13"/>
  <c r="G189" i="13"/>
  <c r="G190" i="13"/>
  <c r="G191" i="13"/>
  <c r="G192" i="13"/>
  <c r="G182" i="13"/>
  <c r="G183" i="13"/>
  <c r="G184" i="13"/>
  <c r="G185" i="13"/>
  <c r="G177" i="13"/>
  <c r="G178" i="13"/>
  <c r="G179" i="13"/>
  <c r="G180" i="13"/>
  <c r="G148" i="13"/>
  <c r="G149" i="13"/>
  <c r="G150" i="13"/>
  <c r="G151" i="13"/>
  <c r="G152" i="13"/>
  <c r="G153" i="13"/>
  <c r="G154" i="13"/>
  <c r="G155" i="13"/>
  <c r="G156" i="13"/>
  <c r="G157" i="13"/>
  <c r="G158" i="13"/>
  <c r="G159" i="13"/>
  <c r="G160" i="13"/>
  <c r="G161" i="13"/>
  <c r="G162" i="13"/>
  <c r="G163" i="13"/>
  <c r="G164" i="13"/>
  <c r="G165" i="13"/>
  <c r="G166" i="13"/>
  <c r="G167" i="13"/>
  <c r="G168" i="13"/>
  <c r="G169" i="13"/>
  <c r="G170" i="13"/>
  <c r="G171" i="13"/>
  <c r="G172" i="13"/>
  <c r="G173" i="13"/>
  <c r="G174" i="13"/>
  <c r="G175" i="13"/>
  <c r="G143" i="13"/>
  <c r="G144" i="13"/>
  <c r="G145" i="13"/>
  <c r="G146" i="13"/>
  <c r="G136" i="13"/>
  <c r="G137" i="13"/>
  <c r="G138" i="13"/>
  <c r="G139" i="13"/>
  <c r="G140" i="13"/>
  <c r="G141" i="13"/>
  <c r="G131" i="13"/>
  <c r="G132" i="13"/>
  <c r="G133" i="13"/>
  <c r="G134" i="13"/>
  <c r="G116" i="13"/>
  <c r="G117" i="13"/>
  <c r="G118" i="13"/>
  <c r="G119" i="13"/>
  <c r="G120" i="13"/>
  <c r="G121" i="13"/>
  <c r="G122" i="13"/>
  <c r="G123" i="13"/>
  <c r="G124" i="13"/>
  <c r="G125" i="13"/>
  <c r="G126" i="13"/>
  <c r="G129" i="13"/>
  <c r="G128" i="13"/>
  <c r="G127" i="13"/>
  <c r="G109" i="13"/>
  <c r="G110" i="13"/>
  <c r="G111" i="13"/>
  <c r="G112" i="13"/>
  <c r="G113" i="13"/>
  <c r="G114" i="13"/>
  <c r="G104" i="13"/>
  <c r="G105" i="13"/>
  <c r="G106" i="13"/>
  <c r="G107" i="13"/>
  <c r="G99" i="13"/>
  <c r="G100" i="13"/>
  <c r="G101" i="13"/>
  <c r="G10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78" i="13"/>
  <c r="G79" i="13"/>
  <c r="G80" i="13"/>
  <c r="G81" i="13"/>
  <c r="G71" i="13"/>
  <c r="G72" i="13"/>
  <c r="G73" i="13"/>
  <c r="G74" i="13"/>
  <c r="G75" i="13"/>
  <c r="G76" i="13"/>
  <c r="G64" i="13"/>
  <c r="G65" i="13"/>
  <c r="G66" i="13"/>
  <c r="G67" i="13"/>
  <c r="G68" i="13"/>
  <c r="G6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45" i="13"/>
  <c r="G46" i="13"/>
  <c r="G47" i="13"/>
  <c r="G48" i="13"/>
  <c r="G38" i="13"/>
  <c r="G39" i="13"/>
  <c r="G40" i="13"/>
  <c r="G41" i="13"/>
  <c r="G42" i="13"/>
  <c r="G43" i="13"/>
  <c r="G33" i="13"/>
  <c r="G34" i="13"/>
  <c r="G35" i="13"/>
  <c r="G36" i="13"/>
  <c r="G22" i="13"/>
  <c r="G23" i="13"/>
  <c r="G24" i="13"/>
  <c r="G25" i="13"/>
  <c r="G26" i="13"/>
  <c r="G27" i="13"/>
  <c r="G28" i="13"/>
  <c r="G29" i="13"/>
  <c r="G30" i="13"/>
  <c r="G31" i="13"/>
  <c r="G15" i="13"/>
  <c r="G16" i="13"/>
  <c r="G17" i="13"/>
  <c r="G18" i="13"/>
  <c r="G19" i="13"/>
  <c r="G20" i="13"/>
  <c r="G10" i="13"/>
  <c r="G11" i="13"/>
  <c r="G12" i="13"/>
  <c r="G13" i="13"/>
  <c r="G5" i="13"/>
  <c r="G6" i="13"/>
  <c r="G7" i="13"/>
  <c r="G8" i="13"/>
  <c r="G32" i="12"/>
  <c r="D42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I5" i="1"/>
  <c r="I6" i="1"/>
  <c r="I7" i="1"/>
  <c r="I10" i="1"/>
  <c r="I11" i="1"/>
  <c r="I12" i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29" i="1"/>
  <c r="I30" i="1"/>
  <c r="I31" i="1"/>
  <c r="H27" i="1"/>
  <c r="H28" i="1"/>
  <c r="H29" i="1"/>
  <c r="H30" i="1"/>
  <c r="I33" i="1"/>
  <c r="I34" i="1"/>
  <c r="I35" i="1"/>
  <c r="I38" i="1"/>
  <c r="I39" i="1"/>
  <c r="I40" i="1"/>
  <c r="I41" i="1"/>
  <c r="I42" i="1"/>
  <c r="I43" i="1"/>
  <c r="H41" i="1"/>
  <c r="H42" i="1"/>
  <c r="I45" i="1"/>
  <c r="I46" i="1"/>
  <c r="H47" i="1"/>
  <c r="I47" i="1"/>
  <c r="I50" i="1"/>
  <c r="I51" i="1"/>
  <c r="I52" i="1"/>
  <c r="I53" i="1"/>
  <c r="I54" i="1"/>
  <c r="I55" i="1"/>
  <c r="I56" i="1"/>
  <c r="H57" i="1"/>
  <c r="I57" i="1"/>
  <c r="H58" i="1"/>
  <c r="I58" i="1"/>
  <c r="H59" i="1"/>
  <c r="I59" i="1"/>
  <c r="I60" i="1"/>
  <c r="H61" i="1"/>
  <c r="I61" i="1"/>
  <c r="I64" i="1"/>
  <c r="I65" i="1"/>
  <c r="I66" i="1"/>
  <c r="I67" i="1"/>
  <c r="I68" i="1"/>
  <c r="I69" i="1"/>
  <c r="H67" i="1"/>
  <c r="H68" i="1"/>
  <c r="I71" i="1"/>
  <c r="I72" i="1"/>
  <c r="I73" i="1"/>
  <c r="H74" i="1"/>
  <c r="I74" i="1"/>
  <c r="I75" i="1"/>
  <c r="I78" i="1"/>
  <c r="I79" i="1"/>
  <c r="H80" i="1"/>
  <c r="I80" i="1"/>
  <c r="I83" i="1"/>
  <c r="I84" i="1"/>
  <c r="I85" i="1"/>
  <c r="I86" i="1"/>
  <c r="I87" i="1"/>
  <c r="I88" i="1"/>
  <c r="I89" i="1"/>
  <c r="I90" i="1"/>
  <c r="H91" i="1"/>
  <c r="I91" i="1"/>
  <c r="H92" i="1"/>
  <c r="I92" i="1"/>
  <c r="H93" i="1"/>
  <c r="I93" i="1"/>
  <c r="I94" i="1"/>
  <c r="I95" i="1"/>
  <c r="H96" i="1"/>
  <c r="I96" i="1"/>
  <c r="I99" i="1"/>
  <c r="I100" i="1"/>
  <c r="H101" i="1"/>
  <c r="I101" i="1"/>
  <c r="I104" i="1"/>
  <c r="I105" i="1"/>
  <c r="I106" i="1"/>
  <c r="I107" i="1"/>
  <c r="I109" i="1"/>
  <c r="I110" i="1"/>
  <c r="I111" i="1"/>
  <c r="I112" i="1"/>
  <c r="I113" i="1"/>
  <c r="I116" i="1"/>
  <c r="I117" i="1"/>
  <c r="I118" i="1"/>
  <c r="I119" i="1"/>
  <c r="I120" i="1"/>
  <c r="I121" i="1"/>
  <c r="I122" i="1"/>
  <c r="I123" i="1"/>
  <c r="I124" i="1"/>
  <c r="I125" i="1"/>
  <c r="I126" i="1"/>
  <c r="I129" i="1"/>
  <c r="H124" i="1"/>
  <c r="H125" i="1"/>
  <c r="H126" i="1"/>
  <c r="H127" i="1"/>
  <c r="I127" i="1"/>
  <c r="I128" i="1"/>
  <c r="I131" i="1"/>
  <c r="I132" i="1"/>
  <c r="I133" i="1"/>
  <c r="I136" i="1"/>
  <c r="I137" i="1"/>
  <c r="I138" i="1"/>
  <c r="H139" i="1"/>
  <c r="I139" i="1"/>
  <c r="H140" i="1"/>
  <c r="I140" i="1"/>
  <c r="I143" i="1"/>
  <c r="I144" i="1"/>
  <c r="I145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H168" i="1"/>
  <c r="I168" i="1"/>
  <c r="H169" i="1"/>
  <c r="I169" i="1"/>
  <c r="H170" i="1"/>
  <c r="I170" i="1"/>
  <c r="H171" i="1"/>
  <c r="I171" i="1"/>
  <c r="I172" i="1"/>
  <c r="I173" i="1"/>
  <c r="I174" i="1"/>
  <c r="I179" i="1"/>
  <c r="I180" i="1"/>
  <c r="I181" i="1"/>
  <c r="I182" i="1"/>
  <c r="I184" i="1"/>
  <c r="I185" i="1"/>
  <c r="I186" i="1"/>
  <c r="I187" i="1"/>
  <c r="I189" i="1"/>
  <c r="I190" i="1"/>
  <c r="I191" i="1"/>
  <c r="I192" i="1"/>
  <c r="I193" i="1"/>
  <c r="I196" i="1"/>
  <c r="I197" i="1"/>
  <c r="I198" i="1"/>
  <c r="I199" i="1"/>
  <c r="I200" i="1"/>
  <c r="H201" i="1"/>
  <c r="I201" i="1"/>
  <c r="H202" i="1"/>
  <c r="I202" i="1"/>
  <c r="H203" i="1"/>
  <c r="I203" i="1"/>
  <c r="H204" i="1"/>
  <c r="I204" i="1"/>
  <c r="I207" i="1"/>
  <c r="I208" i="1"/>
  <c r="I209" i="1"/>
  <c r="I212" i="1"/>
  <c r="I213" i="1"/>
  <c r="I214" i="1"/>
  <c r="I215" i="1"/>
  <c r="I216" i="1"/>
  <c r="I217" i="1"/>
  <c r="H215" i="1"/>
  <c r="H216" i="1"/>
  <c r="I219" i="1"/>
  <c r="I220" i="1"/>
  <c r="I221" i="1"/>
  <c r="I222" i="1"/>
  <c r="H221" i="1"/>
  <c r="I224" i="1"/>
  <c r="I225" i="1"/>
  <c r="I226" i="1"/>
  <c r="I227" i="1"/>
  <c r="I228" i="1"/>
  <c r="I229" i="1"/>
  <c r="I230" i="1"/>
  <c r="H231" i="1"/>
  <c r="I231" i="1"/>
  <c r="H232" i="1"/>
  <c r="I232" i="1"/>
  <c r="H233" i="1"/>
  <c r="I233" i="1"/>
  <c r="I234" i="1"/>
  <c r="H235" i="1"/>
  <c r="I235" i="1"/>
  <c r="I238" i="1"/>
  <c r="I239" i="1"/>
  <c r="I240" i="1"/>
  <c r="I241" i="1"/>
  <c r="I242" i="1"/>
  <c r="I245" i="1"/>
  <c r="I246" i="1"/>
  <c r="I247" i="1"/>
  <c r="I248" i="1"/>
  <c r="I249" i="1"/>
  <c r="I250" i="1"/>
  <c r="H248" i="1"/>
  <c r="I252" i="1"/>
  <c r="I253" i="1"/>
  <c r="I254" i="1"/>
  <c r="I255" i="1"/>
  <c r="I257" i="1"/>
  <c r="I258" i="1"/>
  <c r="I259" i="1"/>
  <c r="I260" i="1"/>
  <c r="I261" i="1"/>
  <c r="I262" i="1"/>
  <c r="I263" i="1"/>
  <c r="I264" i="1"/>
  <c r="H265" i="1"/>
  <c r="I265" i="1"/>
  <c r="H266" i="1"/>
  <c r="I266" i="1"/>
  <c r="H267" i="1"/>
  <c r="I267" i="1"/>
  <c r="I268" i="1"/>
  <c r="I269" i="1"/>
  <c r="H270" i="1"/>
  <c r="I270" i="1"/>
  <c r="I273" i="1"/>
  <c r="I274" i="1"/>
  <c r="I275" i="1"/>
  <c r="I276" i="1"/>
  <c r="I278" i="1"/>
  <c r="I279" i="1"/>
  <c r="I280" i="1"/>
  <c r="I283" i="1"/>
  <c r="I284" i="1"/>
  <c r="I285" i="1"/>
  <c r="I286" i="1"/>
  <c r="I287" i="1"/>
  <c r="I290" i="1"/>
  <c r="I291" i="1"/>
  <c r="I292" i="1"/>
  <c r="I293" i="1"/>
  <c r="I294" i="1"/>
  <c r="I295" i="1"/>
  <c r="I296" i="1"/>
  <c r="I297" i="1"/>
  <c r="I298" i="1"/>
  <c r="I299" i="1"/>
  <c r="I300" i="1"/>
  <c r="I303" i="1"/>
  <c r="H298" i="1"/>
  <c r="H299" i="1"/>
  <c r="H300" i="1"/>
  <c r="H301" i="1"/>
  <c r="I301" i="1"/>
  <c r="I302" i="1"/>
  <c r="I305" i="1"/>
  <c r="I306" i="1"/>
  <c r="I307" i="1"/>
  <c r="I308" i="1"/>
  <c r="I310" i="1"/>
  <c r="I311" i="1"/>
  <c r="I312" i="1"/>
  <c r="I313" i="1"/>
  <c r="I314" i="1"/>
  <c r="I317" i="1"/>
  <c r="I318" i="1"/>
  <c r="I319" i="1"/>
  <c r="I320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H342" i="1"/>
  <c r="I342" i="1"/>
  <c r="H343" i="1"/>
  <c r="I343" i="1"/>
  <c r="H344" i="1"/>
  <c r="I344" i="1"/>
  <c r="H345" i="1"/>
  <c r="I345" i="1"/>
  <c r="I346" i="1"/>
  <c r="I347" i="1"/>
  <c r="I348" i="1"/>
  <c r="G5" i="1"/>
  <c r="H5" i="1"/>
  <c r="G6" i="1"/>
  <c r="H6" i="1"/>
  <c r="G10" i="1"/>
  <c r="H10" i="1"/>
  <c r="G11" i="1"/>
  <c r="H11" i="1"/>
  <c r="G15" i="1"/>
  <c r="H15" i="1"/>
  <c r="G16" i="1"/>
  <c r="H16" i="1"/>
  <c r="G17" i="1"/>
  <c r="H17" i="1"/>
  <c r="G22" i="1"/>
  <c r="H22" i="1"/>
  <c r="G23" i="1"/>
  <c r="H23" i="1"/>
  <c r="G24" i="1"/>
  <c r="H24" i="1"/>
  <c r="G25" i="1"/>
  <c r="H25" i="1"/>
  <c r="G26" i="1"/>
  <c r="H26" i="1"/>
  <c r="G33" i="1"/>
  <c r="H33" i="1"/>
  <c r="G34" i="1"/>
  <c r="H34" i="1"/>
  <c r="G38" i="1"/>
  <c r="H38" i="1"/>
  <c r="G39" i="1"/>
  <c r="H39" i="1"/>
  <c r="G40" i="1"/>
  <c r="H40" i="1"/>
  <c r="G45" i="1"/>
  <c r="H45" i="1"/>
  <c r="G46" i="1"/>
  <c r="H46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60" i="1"/>
  <c r="H60" i="1"/>
  <c r="G64" i="1"/>
  <c r="H64" i="1"/>
  <c r="G65" i="1"/>
  <c r="H65" i="1"/>
  <c r="G66" i="1"/>
  <c r="H66" i="1"/>
  <c r="G71" i="1"/>
  <c r="H71" i="1"/>
  <c r="G72" i="1"/>
  <c r="H72" i="1"/>
  <c r="G73" i="1"/>
  <c r="H73" i="1"/>
  <c r="G75" i="1"/>
  <c r="H75" i="1"/>
  <c r="G78" i="1"/>
  <c r="H78" i="1"/>
  <c r="G79" i="1"/>
  <c r="H79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4" i="1"/>
  <c r="H94" i="1"/>
  <c r="G95" i="1"/>
  <c r="H95" i="1"/>
  <c r="G99" i="1"/>
  <c r="H99" i="1"/>
  <c r="G100" i="1"/>
  <c r="H100" i="1"/>
  <c r="G104" i="1"/>
  <c r="H104" i="1"/>
  <c r="G105" i="1"/>
  <c r="H105" i="1"/>
  <c r="H107" i="1"/>
  <c r="G109" i="1"/>
  <c r="H109" i="1"/>
  <c r="G110" i="1"/>
  <c r="H110" i="1"/>
  <c r="G111" i="1"/>
  <c r="H111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8" i="1"/>
  <c r="H128" i="1"/>
  <c r="G131" i="1"/>
  <c r="H131" i="1"/>
  <c r="G132" i="1"/>
  <c r="H132" i="1"/>
  <c r="G136" i="1"/>
  <c r="H136" i="1"/>
  <c r="G137" i="1"/>
  <c r="H137" i="1"/>
  <c r="G138" i="1"/>
  <c r="H138" i="1"/>
  <c r="G143" i="1"/>
  <c r="H143" i="1"/>
  <c r="G144" i="1"/>
  <c r="H144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0" i="1"/>
  <c r="H160" i="1"/>
  <c r="G161" i="1"/>
  <c r="H161" i="1"/>
  <c r="G162" i="1"/>
  <c r="H162" i="1"/>
  <c r="G163" i="1"/>
  <c r="H163" i="1"/>
  <c r="G164" i="1"/>
  <c r="H164" i="1"/>
  <c r="G165" i="1"/>
  <c r="H165" i="1"/>
  <c r="G166" i="1"/>
  <c r="H166" i="1"/>
  <c r="G167" i="1"/>
  <c r="H167" i="1"/>
  <c r="G172" i="1"/>
  <c r="H172" i="1"/>
  <c r="G173" i="1"/>
  <c r="H173" i="1"/>
  <c r="G174" i="1"/>
  <c r="H174" i="1"/>
  <c r="G179" i="1"/>
  <c r="H179" i="1"/>
  <c r="G180" i="1"/>
  <c r="H180" i="1"/>
  <c r="G184" i="1"/>
  <c r="H184" i="1"/>
  <c r="G185" i="1"/>
  <c r="H185" i="1"/>
  <c r="G189" i="1"/>
  <c r="H189" i="1"/>
  <c r="G190" i="1"/>
  <c r="H190" i="1"/>
  <c r="G191" i="1"/>
  <c r="H191" i="1"/>
  <c r="G196" i="1"/>
  <c r="H196" i="1"/>
  <c r="G197" i="1"/>
  <c r="H197" i="1"/>
  <c r="G198" i="1"/>
  <c r="H198" i="1"/>
  <c r="G199" i="1"/>
  <c r="H199" i="1"/>
  <c r="G200" i="1"/>
  <c r="H200" i="1"/>
  <c r="G207" i="1"/>
  <c r="H207" i="1"/>
  <c r="G208" i="1"/>
  <c r="H208" i="1"/>
  <c r="G212" i="1"/>
  <c r="H212" i="1"/>
  <c r="G213" i="1"/>
  <c r="H213" i="1"/>
  <c r="G214" i="1"/>
  <c r="H214" i="1"/>
  <c r="G219" i="1"/>
  <c r="H219" i="1"/>
  <c r="G220" i="1"/>
  <c r="H220" i="1"/>
  <c r="H222" i="1"/>
  <c r="G224" i="1"/>
  <c r="H224" i="1"/>
  <c r="G225" i="1"/>
  <c r="H225" i="1"/>
  <c r="G226" i="1"/>
  <c r="H226" i="1"/>
  <c r="G227" i="1"/>
  <c r="H227" i="1"/>
  <c r="G228" i="1"/>
  <c r="H228" i="1"/>
  <c r="G229" i="1"/>
  <c r="H229" i="1"/>
  <c r="G230" i="1"/>
  <c r="H230" i="1"/>
  <c r="G234" i="1"/>
  <c r="H234" i="1"/>
  <c r="G238" i="1"/>
  <c r="H238" i="1"/>
  <c r="G239" i="1"/>
  <c r="H239" i="1"/>
  <c r="G240" i="1"/>
  <c r="H240" i="1"/>
  <c r="G245" i="1"/>
  <c r="H245" i="1"/>
  <c r="G246" i="1"/>
  <c r="H246" i="1"/>
  <c r="G247" i="1"/>
  <c r="H247" i="1"/>
  <c r="G249" i="1"/>
  <c r="H249" i="1"/>
  <c r="G252" i="1"/>
  <c r="H252" i="1"/>
  <c r="G253" i="1"/>
  <c r="H253" i="1"/>
  <c r="H255" i="1"/>
  <c r="G257" i="1"/>
  <c r="H257" i="1"/>
  <c r="G258" i="1"/>
  <c r="H258" i="1"/>
  <c r="G259" i="1"/>
  <c r="H259" i="1"/>
  <c r="G260" i="1"/>
  <c r="H260" i="1"/>
  <c r="G261" i="1"/>
  <c r="H261" i="1"/>
  <c r="G262" i="1"/>
  <c r="H262" i="1"/>
  <c r="G263" i="1"/>
  <c r="H263" i="1"/>
  <c r="G264" i="1"/>
  <c r="H264" i="1"/>
  <c r="G268" i="1"/>
  <c r="H268" i="1"/>
  <c r="G269" i="1"/>
  <c r="H269" i="1"/>
  <c r="G273" i="1"/>
  <c r="H273" i="1"/>
  <c r="G274" i="1"/>
  <c r="H274" i="1"/>
  <c r="G278" i="1"/>
  <c r="H278" i="1"/>
  <c r="G279" i="1"/>
  <c r="H279" i="1"/>
  <c r="G283" i="1"/>
  <c r="H283" i="1"/>
  <c r="G284" i="1"/>
  <c r="H284" i="1"/>
  <c r="G285" i="1"/>
  <c r="H285" i="1"/>
  <c r="G290" i="1"/>
  <c r="H290" i="1"/>
  <c r="G291" i="1"/>
  <c r="H291" i="1"/>
  <c r="G292" i="1"/>
  <c r="H292" i="1"/>
  <c r="G293" i="1"/>
  <c r="H293" i="1"/>
  <c r="G294" i="1"/>
  <c r="H294" i="1"/>
  <c r="G295" i="1"/>
  <c r="H295" i="1"/>
  <c r="G296" i="1"/>
  <c r="H296" i="1"/>
  <c r="G297" i="1"/>
  <c r="H297" i="1"/>
  <c r="G302" i="1"/>
  <c r="H302" i="1"/>
  <c r="G305" i="1"/>
  <c r="H305" i="1"/>
  <c r="G306" i="1"/>
  <c r="H306" i="1"/>
  <c r="G310" i="1"/>
  <c r="H310" i="1"/>
  <c r="G311" i="1"/>
  <c r="H311" i="1"/>
  <c r="G312" i="1"/>
  <c r="H312" i="1"/>
  <c r="G317" i="1"/>
  <c r="H317" i="1"/>
  <c r="G318" i="1"/>
  <c r="H318" i="1"/>
  <c r="G322" i="1"/>
  <c r="H322" i="1"/>
  <c r="G323" i="1"/>
  <c r="H323" i="1"/>
  <c r="G324" i="1"/>
  <c r="H324" i="1"/>
  <c r="G325" i="1"/>
  <c r="H325" i="1"/>
  <c r="G326" i="1"/>
  <c r="H326" i="1"/>
  <c r="G327" i="1"/>
  <c r="H327" i="1"/>
  <c r="G328" i="1"/>
  <c r="H328" i="1"/>
  <c r="G329" i="1"/>
  <c r="H329" i="1"/>
  <c r="G330" i="1"/>
  <c r="H330" i="1"/>
  <c r="G331" i="1"/>
  <c r="H331" i="1"/>
  <c r="G332" i="1"/>
  <c r="H332" i="1"/>
  <c r="G333" i="1"/>
  <c r="H333" i="1"/>
  <c r="G334" i="1"/>
  <c r="H334" i="1"/>
  <c r="G335" i="1"/>
  <c r="H335" i="1"/>
  <c r="G336" i="1"/>
  <c r="H336" i="1"/>
  <c r="G337" i="1"/>
  <c r="H337" i="1"/>
  <c r="G338" i="1"/>
  <c r="H338" i="1"/>
  <c r="G339" i="1"/>
  <c r="H339" i="1"/>
  <c r="G340" i="1"/>
  <c r="H340" i="1"/>
  <c r="G341" i="1"/>
  <c r="H341" i="1"/>
  <c r="G346" i="1"/>
  <c r="H346" i="1"/>
  <c r="G347" i="1"/>
  <c r="H347" i="1"/>
  <c r="G348" i="1"/>
  <c r="H348" i="1"/>
  <c r="I281" i="1"/>
  <c r="I102" i="1"/>
  <c r="I97" i="1"/>
  <c r="I36" i="1"/>
  <c r="I13" i="1"/>
  <c r="H315" i="1"/>
  <c r="H175" i="1"/>
  <c r="H129" i="1"/>
  <c r="I271" i="1"/>
  <c r="I194" i="1"/>
  <c r="I146" i="1"/>
  <c r="I315" i="1"/>
  <c r="I243" i="1"/>
  <c r="I141" i="1"/>
  <c r="I236" i="1"/>
  <c r="I205" i="1"/>
  <c r="H308" i="1"/>
  <c r="H13" i="1"/>
  <c r="I349" i="1"/>
  <c r="I288" i="1"/>
  <c r="I76" i="1"/>
  <c r="I48" i="1"/>
  <c r="H276" i="1"/>
  <c r="H217" i="1"/>
  <c r="H81" i="1"/>
  <c r="I134" i="1"/>
  <c r="I114" i="1"/>
  <c r="I81" i="1"/>
  <c r="I8" i="1"/>
  <c r="H146" i="1"/>
  <c r="H303" i="1"/>
  <c r="H114" i="1"/>
  <c r="H210" i="1"/>
  <c r="I175" i="1"/>
  <c r="I62" i="1"/>
  <c r="H250" i="1"/>
  <c r="H194" i="1"/>
  <c r="H349" i="1"/>
  <c r="H8" i="1"/>
  <c r="H48" i="1"/>
  <c r="H320" i="1"/>
  <c r="H243" i="1"/>
  <c r="H236" i="1"/>
  <c r="H31" i="1"/>
  <c r="H134" i="1"/>
  <c r="H288" i="1"/>
  <c r="H187" i="1"/>
  <c r="H102" i="1"/>
  <c r="H76" i="1"/>
  <c r="H43" i="1"/>
  <c r="H281" i="1"/>
  <c r="H182" i="1"/>
  <c r="H97" i="1"/>
  <c r="H69" i="1"/>
  <c r="H62" i="1"/>
  <c r="H20" i="1"/>
  <c r="H271" i="1"/>
  <c r="H36" i="1"/>
  <c r="H205" i="1"/>
  <c r="H141" i="1"/>
  <c r="H132" i="3"/>
  <c r="H131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18" i="3"/>
  <c r="H317" i="3"/>
  <c r="H312" i="3"/>
  <c r="H311" i="3"/>
  <c r="H310" i="3"/>
  <c r="H306" i="3"/>
  <c r="H305" i="3"/>
  <c r="H297" i="3"/>
  <c r="H296" i="3"/>
  <c r="H295" i="3"/>
  <c r="H294" i="3"/>
  <c r="H293" i="3"/>
  <c r="H292" i="3"/>
  <c r="H291" i="3"/>
  <c r="H290" i="3"/>
  <c r="H285" i="3"/>
  <c r="H284" i="3"/>
  <c r="H283" i="3"/>
  <c r="H279" i="3"/>
  <c r="H278" i="3"/>
  <c r="H274" i="3"/>
  <c r="H273" i="3"/>
  <c r="H264" i="3"/>
  <c r="H263" i="3"/>
  <c r="H262" i="3"/>
  <c r="H261" i="3"/>
  <c r="H260" i="3"/>
  <c r="H259" i="3"/>
  <c r="H258" i="3"/>
  <c r="H257" i="3"/>
  <c r="H253" i="3"/>
  <c r="H252" i="3"/>
  <c r="H247" i="3"/>
  <c r="H246" i="3"/>
  <c r="H245" i="3"/>
  <c r="H240" i="3"/>
  <c r="H239" i="3"/>
  <c r="H238" i="3"/>
  <c r="H230" i="3"/>
  <c r="H229" i="3"/>
  <c r="H228" i="3"/>
  <c r="H227" i="3"/>
  <c r="H226" i="3"/>
  <c r="H225" i="3"/>
  <c r="H224" i="3"/>
  <c r="H220" i="3"/>
  <c r="H219" i="3"/>
  <c r="H214" i="3"/>
  <c r="H213" i="3"/>
  <c r="H212" i="3"/>
  <c r="H208" i="3"/>
  <c r="H207" i="3"/>
  <c r="H210" i="3"/>
  <c r="H200" i="3"/>
  <c r="H199" i="3"/>
  <c r="H198" i="3"/>
  <c r="H197" i="3"/>
  <c r="H196" i="3"/>
  <c r="H193" i="3"/>
  <c r="H192" i="3"/>
  <c r="H191" i="3"/>
  <c r="H190" i="3"/>
  <c r="H189" i="3"/>
  <c r="H186" i="3"/>
  <c r="H185" i="3"/>
  <c r="H184" i="3"/>
  <c r="H181" i="3"/>
  <c r="H180" i="3"/>
  <c r="H179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4" i="3"/>
  <c r="H143" i="3"/>
  <c r="H138" i="3"/>
  <c r="H137" i="3"/>
  <c r="H136" i="3"/>
  <c r="H134" i="3"/>
  <c r="H123" i="3"/>
  <c r="H122" i="3"/>
  <c r="H121" i="3"/>
  <c r="H120" i="3"/>
  <c r="H119" i="3"/>
  <c r="H118" i="3"/>
  <c r="H117" i="3"/>
  <c r="H116" i="3"/>
  <c r="H129" i="3"/>
  <c r="H111" i="3"/>
  <c r="H110" i="3"/>
  <c r="H109" i="3"/>
  <c r="H105" i="3"/>
  <c r="H104" i="3"/>
  <c r="H107" i="3"/>
  <c r="H100" i="3"/>
  <c r="H99" i="3"/>
  <c r="H90" i="3"/>
  <c r="H89" i="3"/>
  <c r="H88" i="3"/>
  <c r="H87" i="3"/>
  <c r="H86" i="3"/>
  <c r="H85" i="3"/>
  <c r="H84" i="3"/>
  <c r="H83" i="3"/>
  <c r="H79" i="3"/>
  <c r="H78" i="3"/>
  <c r="H73" i="3"/>
  <c r="H72" i="3"/>
  <c r="H71" i="3"/>
  <c r="H66" i="3"/>
  <c r="H65" i="3"/>
  <c r="H64" i="3"/>
  <c r="H56" i="3"/>
  <c r="H55" i="3"/>
  <c r="H54" i="3"/>
  <c r="H53" i="3"/>
  <c r="H52" i="3"/>
  <c r="H51" i="3"/>
  <c r="H50" i="3"/>
  <c r="H46" i="3"/>
  <c r="H45" i="3"/>
  <c r="H48" i="3"/>
  <c r="H40" i="3"/>
  <c r="H39" i="3"/>
  <c r="H38" i="3"/>
  <c r="H34" i="3"/>
  <c r="H33" i="3"/>
  <c r="H26" i="3"/>
  <c r="H25" i="3"/>
  <c r="H24" i="3"/>
  <c r="H23" i="3"/>
  <c r="H22" i="3"/>
  <c r="H17" i="3"/>
  <c r="H16" i="3"/>
  <c r="H15" i="3"/>
  <c r="H11" i="3"/>
  <c r="H10" i="3"/>
  <c r="H6" i="3"/>
  <c r="H5" i="3"/>
  <c r="H187" i="3"/>
  <c r="H303" i="3"/>
  <c r="H102" i="3"/>
  <c r="H255" i="3"/>
  <c r="H281" i="3"/>
  <c r="H315" i="3"/>
  <c r="H349" i="3"/>
  <c r="H8" i="3"/>
  <c r="H36" i="3"/>
  <c r="H76" i="3"/>
  <c r="H20" i="3"/>
  <c r="H97" i="3"/>
  <c r="H205" i="3"/>
  <c r="H222" i="3"/>
  <c r="H243" i="3"/>
  <c r="H13" i="3"/>
  <c r="H31" i="3"/>
  <c r="H43" i="3"/>
  <c r="H62" i="3"/>
  <c r="H69" i="3"/>
  <c r="H114" i="3"/>
  <c r="H182" i="3"/>
  <c r="H250" i="3"/>
  <c r="H271" i="3"/>
  <c r="H288" i="3"/>
  <c r="H81" i="3"/>
  <c r="H141" i="3"/>
  <c r="H194" i="3"/>
  <c r="H217" i="3"/>
  <c r="H236" i="3"/>
  <c r="H276" i="3"/>
  <c r="H308" i="3"/>
  <c r="H320" i="3"/>
  <c r="H146" i="3"/>
  <c r="H175" i="3"/>
</calcChain>
</file>

<file path=xl/sharedStrings.xml><?xml version="1.0" encoding="utf-8"?>
<sst xmlns="http://schemas.openxmlformats.org/spreadsheetml/2006/main" count="2805" uniqueCount="177">
  <si>
    <t>#</t>
  </si>
  <si>
    <t>Zravis zeTi</t>
  </si>
  <si>
    <t>sawvavis filtri</t>
  </si>
  <si>
    <t>erTeulis Rirebuleba</t>
  </si>
  <si>
    <t>sT</t>
  </si>
  <si>
    <t>lit</t>
  </si>
  <si>
    <t>c</t>
  </si>
  <si>
    <t>perioduloba</t>
  </si>
  <si>
    <t>dasaxeleba</t>
  </si>
  <si>
    <t>sul</t>
  </si>
  <si>
    <t>zeTis filtri</t>
  </si>
  <si>
    <t>haeris filtri</t>
  </si>
  <si>
    <t>wina xundebi</t>
  </si>
  <si>
    <t>kom</t>
  </si>
  <si>
    <t>ukana xundebi</t>
  </si>
  <si>
    <t>wina sayrdeni diskebi</t>
  </si>
  <si>
    <t>momsaxurebis Rirebuleba 50.000km-ze</t>
  </si>
  <si>
    <t>momsaxurebis Rirebuleba 40.000km-ze</t>
  </si>
  <si>
    <t xml:space="preserve">momsaxurebis Rirebuleba 30.000km-ze </t>
  </si>
  <si>
    <t xml:space="preserve">momsaxurebis Rirebuleba 20.000km-ze </t>
  </si>
  <si>
    <t xml:space="preserve">momsaxurebis Rirebuleba 10.000km-ze </t>
  </si>
  <si>
    <t>momsaxurebis Rirebuleba 70.000km-ze</t>
  </si>
  <si>
    <t>momsaxurebis Rirebuleba 80.000km-ze</t>
  </si>
  <si>
    <t xml:space="preserve">momsaxurebis Rirebuleba 90.000km-ze </t>
  </si>
  <si>
    <t>momsaxurebis Rirebuleba 100.000km-ze</t>
  </si>
  <si>
    <t>momsaxureba (zeTis da zeTis filtris Secvla)</t>
  </si>
  <si>
    <t>momsaxureba (haeris filtris m/d)</t>
  </si>
  <si>
    <t>momsaxureba (wina xundebis m/d)</t>
  </si>
  <si>
    <t>momsaxureba (sawvavis filtris m/d)</t>
  </si>
  <si>
    <t>momsaxureba (wina sayrdebi diskis m/d)</t>
  </si>
  <si>
    <t xml:space="preserve"> 10,000 km-ze </t>
  </si>
  <si>
    <t xml:space="preserve"> 20,000km-ze </t>
  </si>
  <si>
    <t xml:space="preserve"> 30,000 km-ze </t>
  </si>
  <si>
    <t>40,000 km-ze</t>
  </si>
  <si>
    <t>50,000km-ze</t>
  </si>
  <si>
    <t xml:space="preserve"> 60,000km-ze</t>
  </si>
  <si>
    <t>70,000km-ze</t>
  </si>
  <si>
    <t>80,000 km-ze</t>
  </si>
  <si>
    <t xml:space="preserve">90,000 km-ze </t>
  </si>
  <si>
    <t>100,000km-ze</t>
  </si>
  <si>
    <t xml:space="preserve">momsaxurebis Rirebuleba 60.000km-ze </t>
  </si>
  <si>
    <t xml:space="preserve"> 5,000 km-ze </t>
  </si>
  <si>
    <t xml:space="preserve">momsaxurebis Rirebuleba 5.000km-ze </t>
  </si>
  <si>
    <t xml:space="preserve"> 15,000 km-ze </t>
  </si>
  <si>
    <t xml:space="preserve">momsaxurebis Rirebuleba 15.000km-ze </t>
  </si>
  <si>
    <t xml:space="preserve"> 25,000 km-ze </t>
  </si>
  <si>
    <t xml:space="preserve">momsaxurebis Rirebuleba 25.000km-ze </t>
  </si>
  <si>
    <t xml:space="preserve">momsaxurebis Rirebuleba 35.000km-ze </t>
  </si>
  <si>
    <t xml:space="preserve">35,000 km-ze </t>
  </si>
  <si>
    <t xml:space="preserve">45,000 km-ze </t>
  </si>
  <si>
    <t xml:space="preserve">momsaxurebis Rirebuleba 45.000km-ze </t>
  </si>
  <si>
    <t>55,000km-ze</t>
  </si>
  <si>
    <t>momsaxurebis Rirebuleba 55.000km-ze</t>
  </si>
  <si>
    <t>65,000km-ze</t>
  </si>
  <si>
    <t>momsaxurebis Rirebuleba 65.000km-ze</t>
  </si>
  <si>
    <t>75,000km-ze</t>
  </si>
  <si>
    <t>momsaxurebis Rirebuleba 75.000km-ze</t>
  </si>
  <si>
    <t>85,000km-ze</t>
  </si>
  <si>
    <t>momsaxurebis Rirebuleba 85.000km-ze</t>
  </si>
  <si>
    <t>95,000km-ze</t>
  </si>
  <si>
    <t>momsaxurebis Rirebuleba 95.000km-ze</t>
  </si>
  <si>
    <t>momsaxureba (wina xundebis Secvla)</t>
  </si>
  <si>
    <t>salonis filtri</t>
  </si>
  <si>
    <t>momsaxureba (salonis filtris m/d)</t>
  </si>
  <si>
    <t>ukana xundis sensori</t>
  </si>
  <si>
    <t>momsaxureba (ukana xundebis da sensoris m/d)</t>
  </si>
  <si>
    <t>samuxruWe siTxe</t>
  </si>
  <si>
    <t>momsaxureba (samuxruWe siTxis Secvla)</t>
  </si>
  <si>
    <t>ukana xundebis sayrdeni diski</t>
  </si>
  <si>
    <t>Zravis jaWvi</t>
  </si>
  <si>
    <t>Rvedis damWimi</t>
  </si>
  <si>
    <t>generatoris Rvedis damWimi</t>
  </si>
  <si>
    <t>Zravis wina salniki</t>
  </si>
  <si>
    <t>Skivis bolti</t>
  </si>
  <si>
    <t>dinamos Rvedi</t>
  </si>
  <si>
    <t>kompresoris Rvedi</t>
  </si>
  <si>
    <t>damamSvidebeli</t>
  </si>
  <si>
    <t>Zravis dafa</t>
  </si>
  <si>
    <t>Zravis germetiki</t>
  </si>
  <si>
    <t>momsaxureba (ukana xundebis sayrdeni diskis m/d)</t>
  </si>
  <si>
    <t>momsaxureba (Zravis jaWvis, Rvedebis, dafis da damamSvideblebis Secvla)</t>
  </si>
  <si>
    <r>
      <rPr>
        <b/>
        <sz val="12"/>
        <color theme="1"/>
        <rFont val="Tahoma"/>
        <family val="2"/>
        <charset val="204"/>
      </rPr>
      <t>FORD TRANSIT CUSTOM 2.2</t>
    </r>
    <r>
      <rPr>
        <b/>
        <sz val="12"/>
        <color theme="1"/>
        <rFont val="Calibri"/>
        <family val="2"/>
        <charset val="204"/>
        <scheme val="minor"/>
      </rPr>
      <t>-</t>
    </r>
    <r>
      <rPr>
        <b/>
        <sz val="12"/>
        <color theme="1"/>
        <rFont val="AcadNusx"/>
      </rPr>
      <t>perioduli momsaxurebis reglamenti da fasebi</t>
    </r>
  </si>
  <si>
    <t>raodenoba/ erTeuli</t>
  </si>
  <si>
    <t>შენიშვნა</t>
  </si>
  <si>
    <t>1. ხუნდების, საყრდენი დისკების, ჰაერის ფილტრის და საწვავის ფილტრის შეცვლა დამოკიდებულია მძღოლის მართვის მანერაზე, საწვავის ხარისხზე და გარემო პირობებზე, მათი შეცვლა მოხდება საჭიროებისამებრ.</t>
  </si>
  <si>
    <t xml:space="preserve"> 105,000 km-ze </t>
  </si>
  <si>
    <t xml:space="preserve"> 115,000 km-ze </t>
  </si>
  <si>
    <t xml:space="preserve"> 130,000 km-ze </t>
  </si>
  <si>
    <t>155,000km-ze</t>
  </si>
  <si>
    <t>170,000km-ze</t>
  </si>
  <si>
    <t>175,000km-ze</t>
  </si>
  <si>
    <t>195,000km-ze</t>
  </si>
  <si>
    <t>200,000km-ze</t>
  </si>
  <si>
    <t xml:space="preserve">momsaxurebis Rirebuleba 120.000km-ze </t>
  </si>
  <si>
    <t xml:space="preserve">momsaxurebis Rirebuleba 115.000km-ze </t>
  </si>
  <si>
    <t xml:space="preserve">momsaxurebis Rirebuleba 110.000km-ze </t>
  </si>
  <si>
    <t xml:space="preserve">momsaxurebis Rirebuleba 105.000km-ze </t>
  </si>
  <si>
    <t xml:space="preserve">momsaxurebis Rirebuleba 125.000km-ze </t>
  </si>
  <si>
    <t xml:space="preserve">momsaxurebis Rirebuleba 130.000km-ze </t>
  </si>
  <si>
    <t xml:space="preserve">momsaxurebis Rirebuleba 135.000km-ze </t>
  </si>
  <si>
    <t xml:space="preserve"> 110,000 km-ze </t>
  </si>
  <si>
    <t>momsaxurebis Rirebuleba 140.000km-ze</t>
  </si>
  <si>
    <t xml:space="preserve">momsaxurebis Rirebuleba 145.000km-ze </t>
  </si>
  <si>
    <t>momsaxurebis Rirebuleba 150.000km-ze</t>
  </si>
  <si>
    <t>momsaxurebis Rirebuleba 155.000km-ze</t>
  </si>
  <si>
    <t xml:space="preserve">momsaxurebis Rirebuleba 160.000km-ze </t>
  </si>
  <si>
    <t>momsaxurebis Rirebuleba 165.000km-ze</t>
  </si>
  <si>
    <t>momsaxurebis Rirebuleba 170.000km-ze</t>
  </si>
  <si>
    <t>momsaxurebis Rirebuleba 175.000km-ze</t>
  </si>
  <si>
    <t>momsaxurebis Rirebuleba 180.000km-ze</t>
  </si>
  <si>
    <t>momsaxurebis Rirebuleba 185.000km-ze</t>
  </si>
  <si>
    <t>momsaxurebis Rirebuleba 195.000km-ze</t>
  </si>
  <si>
    <t>momsaxurebis Rirebuleba 200.000km-ze</t>
  </si>
  <si>
    <t xml:space="preserve"> 120,000km-ze </t>
  </si>
  <si>
    <t xml:space="preserve"> 125,000 km-ze </t>
  </si>
  <si>
    <t xml:space="preserve">135,000 km-ze </t>
  </si>
  <si>
    <t>140,000 km-ze</t>
  </si>
  <si>
    <t xml:space="preserve">145,000 km-ze </t>
  </si>
  <si>
    <t>150,000km-ze</t>
  </si>
  <si>
    <t xml:space="preserve"> 160,000km-ze</t>
  </si>
  <si>
    <t>165,000km-ze</t>
  </si>
  <si>
    <t>180,000 km-ze</t>
  </si>
  <si>
    <t>185,000km-ze</t>
  </si>
  <si>
    <t xml:space="preserve">190,000 km-ze </t>
  </si>
  <si>
    <t>Ford Tranzit : WFOYXXTTGYEB82791</t>
  </si>
  <si>
    <t>Tegeta</t>
  </si>
  <si>
    <r>
      <t xml:space="preserve">sul - </t>
    </r>
    <r>
      <rPr>
        <sz val="10"/>
        <color theme="1"/>
        <rFont val="Cambria"/>
        <family val="1"/>
        <charset val="204"/>
        <scheme val="major"/>
      </rPr>
      <t>GT</t>
    </r>
  </si>
  <si>
    <r>
      <t>erTeulis Rirebuleba -</t>
    </r>
    <r>
      <rPr>
        <sz val="10"/>
        <color theme="1"/>
        <rFont val="Cambria"/>
        <family val="1"/>
        <charset val="204"/>
        <scheme val="major"/>
      </rPr>
      <t xml:space="preserve"> GT</t>
    </r>
  </si>
  <si>
    <t>sul - Tegeta</t>
  </si>
  <si>
    <t>Tegeta - erT.fasi</t>
  </si>
  <si>
    <t>ფილტრი ზეთის (ხრახნიანი)</t>
  </si>
  <si>
    <t>N</t>
  </si>
  <si>
    <t>ნაწილების დასახელება</t>
  </si>
  <si>
    <t>ჰაერის ფილტრის შეცვლა</t>
  </si>
  <si>
    <t>საწვავის ფილტრის შეცვლა</t>
  </si>
  <si>
    <t>კონდენციონერის ფილტრის შეცვლა</t>
  </si>
  <si>
    <t>სამუხრუჭე სითხის შეცვლა 1ლ.</t>
  </si>
  <si>
    <t>საჭის ჰიდრავლიკური სისტემის ზეთი 2ლ.</t>
  </si>
  <si>
    <t>სავალი ნაწილის ტესტირება</t>
  </si>
  <si>
    <t>სერვისის ხარჯი კონკრეტულ კილომეტრაჟზე:</t>
  </si>
  <si>
    <t>საპოხი მასალა</t>
  </si>
  <si>
    <t>ნაწილები</t>
  </si>
  <si>
    <t>მომსახურება</t>
  </si>
  <si>
    <t>*</t>
  </si>
  <si>
    <t>VW</t>
  </si>
  <si>
    <t>ზეთის შეცვლა</t>
  </si>
  <si>
    <t>გეგმიური მომსახურებები</t>
  </si>
  <si>
    <t>danarTi #3</t>
  </si>
  <si>
    <t xml:space="preserve">105,000 km-ze </t>
  </si>
  <si>
    <t xml:space="preserve">momsaxurebis Rirebuleba 190.000km-ze </t>
  </si>
  <si>
    <t>2. ავტომობილის გეომეტრიული ზომების დარღვევის შემთხვევაში (რაზვალის), გასწორება არ განიხილება საგარანტიო შემთხვევად.</t>
  </si>
  <si>
    <t>შპს "იბერია ავტოჰაუსი"</t>
  </si>
  <si>
    <t>Das Auto</t>
  </si>
  <si>
    <t>სერვისის რეგლამენტით გათვალისწინებული ექსპლოატაციის შემთხვევაში ჩასატარებელი სარემონტო სამუშაოების ნუსხა 200.000 კმ.-ზე</t>
  </si>
  <si>
    <t>ავტომობილი: VW Transporter 2,0 TDI 4Motion მექანიკური გადაცემათა კოლოფით</t>
  </si>
  <si>
    <t>დანართი 3</t>
  </si>
  <si>
    <t>ჩასატარებელი სამუშაოები კილომეტრაჟის მიხედვით (0 - 50 000 კმ)</t>
  </si>
  <si>
    <t>ჯამი 50 000 კმ-ზე</t>
  </si>
  <si>
    <r>
      <t xml:space="preserve">ძრავში ზეთის შეცვლა 7ლ. (სიბლანტის ხარისხი </t>
    </r>
    <r>
      <rPr>
        <b/>
        <sz val="10"/>
        <rFont val="Calibri"/>
        <family val="2"/>
        <charset val="204"/>
      </rPr>
      <t>5W30</t>
    </r>
    <r>
      <rPr>
        <sz val="10"/>
        <rFont val="Calibri"/>
        <family val="2"/>
        <charset val="204"/>
      </rPr>
      <t xml:space="preserve">. სტანდარტი </t>
    </r>
    <r>
      <rPr>
        <b/>
        <sz val="10"/>
        <rFont val="Calibri"/>
        <family val="2"/>
        <charset val="204"/>
      </rPr>
      <t>SAE 507.00</t>
    </r>
    <r>
      <rPr>
        <sz val="10"/>
        <rFont val="Calibri"/>
        <family val="2"/>
        <charset val="204"/>
      </rPr>
      <t>)</t>
    </r>
  </si>
  <si>
    <t>ძრავის ღვედის და დამჭიმი გორგოლაჭების შეცვლა (კომპლექტი)</t>
  </si>
  <si>
    <t>დინამოს ღვედის და დამჭიმი გორგოლაჭების შეცვლა (კომპლექტი)</t>
  </si>
  <si>
    <t>ანტიფრიზი 4,5 ლიტრი</t>
  </si>
  <si>
    <t>ავტომობილის სრული ინსპექცია (სხვადასხვა კვანძების შემოწმება)</t>
  </si>
  <si>
    <t>ელ. სისტემის დიაგნოსტიკა</t>
  </si>
  <si>
    <t>ჰალდექსის სიტემაში ზეთის შეცვლა 1ლ.</t>
  </si>
  <si>
    <t>ჩასატარებელი სამუშაოები კილომეტრაჟის მიხედვით (50 000 - 100 000 კმ)</t>
  </si>
  <si>
    <t>ჯამი 100 000 კმ-ზე</t>
  </si>
  <si>
    <t>ჩასატარებელი სამუშაოები კილომეტრაჟის მიხედვით (100 000 - 150 000 კმ)</t>
  </si>
  <si>
    <t>ჯამი 150 000 კმ-ზე</t>
  </si>
  <si>
    <t>ჩასატარებელი სამუშაოები კილომეტრაჟის მიხედვით (150 000 - 200 000 კმ)</t>
  </si>
  <si>
    <t>ჯამი 200 000 კმ-ზე</t>
  </si>
  <si>
    <t>ფასები მოცემულია დღგ-ს ჩათვლით და 10 %-იანი ფასდაკლების გათვალისწინებით</t>
  </si>
  <si>
    <t>TEGETA</t>
  </si>
  <si>
    <t>FORD</t>
  </si>
  <si>
    <t>ერთი ავტომობილის მომსახურება 0-დან 200,000კმ-მდე</t>
  </si>
  <si>
    <t>ლარი</t>
  </si>
  <si>
    <t>მოცემულია მომწოდებლების მიხედვით ერთი ავტომობილის მომსახურების ღირებულება (ზეთის შეცვლა და გეგმიური სერვისები) საგარანტიო პერიოდის განმავლობაში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</si>
</sst>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#,##0.00\ [$Lari-437]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cadNusx"/>
    </font>
    <font>
      <sz val="10"/>
      <color theme="1"/>
      <name val="AcadNusx"/>
    </font>
    <font>
      <b/>
      <sz val="12"/>
      <color theme="1"/>
      <name val="AcadNusx"/>
    </font>
    <font>
      <b/>
      <sz val="8"/>
      <color theme="1"/>
      <name val="AcadNusx"/>
    </font>
    <font>
      <b/>
      <sz val="14"/>
      <color theme="1"/>
      <name val="AcadNusx"/>
    </font>
    <font>
      <b/>
      <sz val="11"/>
      <color theme="1"/>
      <name val="AcadNusx"/>
    </font>
    <font>
      <b/>
      <sz val="12"/>
      <color theme="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Sylfaen"/>
      <family val="1"/>
      <charset val="204"/>
    </font>
    <font>
      <b/>
      <sz val="11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</font>
    <font>
      <b/>
      <sz val="36"/>
      <color theme="1"/>
      <name val="Calibri"/>
      <family val="1"/>
      <charset val="204"/>
      <scheme val="minor"/>
    </font>
    <font>
      <b/>
      <sz val="16"/>
      <name val="Verdana"/>
      <family val="2"/>
      <charset val="204"/>
    </font>
    <font>
      <b/>
      <sz val="10"/>
      <name val="Verdana"/>
      <family val="2"/>
      <charset val="204"/>
    </font>
    <font>
      <b/>
      <sz val="11"/>
      <name val="Verdana"/>
      <family val="2"/>
      <charset val="204"/>
    </font>
    <font>
      <b/>
      <sz val="14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b/>
      <sz val="12"/>
      <color theme="1"/>
      <name val="Calibri"/>
      <family val="1"/>
      <charset val="204"/>
      <scheme val="minor"/>
    </font>
    <font>
      <b/>
      <sz val="13"/>
      <name val="Calibri"/>
      <family val="2"/>
      <charset val="204"/>
    </font>
    <font>
      <b/>
      <sz val="14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5" fillId="0" borderId="0"/>
    <xf numFmtId="43" fontId="1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2" fontId="3" fillId="0" borderId="1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2" fontId="4" fillId="0" borderId="10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3" fillId="0" borderId="20" xfId="0" applyNumberFormat="1" applyFont="1" applyFill="1" applyBorder="1" applyAlignment="1">
      <alignment horizontal="center" vertical="center"/>
    </xf>
    <xf numFmtId="2" fontId="3" fillId="0" borderId="23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2" fontId="3" fillId="0" borderId="2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0" xfId="0" applyNumberFormat="1" applyFont="1" applyFill="1"/>
    <xf numFmtId="0" fontId="12" fillId="0" borderId="0" xfId="0" applyFont="1" applyFill="1"/>
    <xf numFmtId="2" fontId="3" fillId="2" borderId="8" xfId="0" applyNumberFormat="1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5" fillId="0" borderId="19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2" fontId="5" fillId="0" borderId="19" xfId="0" applyNumberFormat="1" applyFont="1" applyFill="1" applyBorder="1" applyAlignment="1">
      <alignment horizontal="center"/>
    </xf>
    <xf numFmtId="43" fontId="18" fillId="0" borderId="1" xfId="2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/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 vertical="center" textRotation="90" wrapText="1"/>
    </xf>
    <xf numFmtId="0" fontId="3" fillId="0" borderId="26" xfId="0" applyFont="1" applyFill="1" applyBorder="1" applyAlignment="1">
      <alignment horizontal="center" vertical="center" textRotation="90" wrapText="1"/>
    </xf>
    <xf numFmtId="0" fontId="3" fillId="0" borderId="15" xfId="0" applyFont="1" applyFill="1" applyBorder="1" applyAlignment="1">
      <alignment horizontal="center" vertical="center" textRotation="90" wrapText="1"/>
    </xf>
    <xf numFmtId="0" fontId="3" fillId="0" borderId="16" xfId="0" applyFont="1" applyFill="1" applyBorder="1" applyAlignment="1">
      <alignment horizontal="center" vertical="center" textRotation="90" wrapText="1"/>
    </xf>
    <xf numFmtId="0" fontId="3" fillId="0" borderId="17" xfId="0" applyFont="1" applyFill="1" applyBorder="1" applyAlignment="1">
      <alignment horizontal="center" vertical="center" textRotation="90" wrapText="1"/>
    </xf>
    <xf numFmtId="0" fontId="11" fillId="0" borderId="24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right" wrapText="1"/>
    </xf>
    <xf numFmtId="0" fontId="4" fillId="0" borderId="2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9" fillId="0" borderId="0" xfId="0" applyFont="1"/>
    <xf numFmtId="43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1" xfId="0" applyBorder="1" applyAlignment="1">
      <alignment horizontal="center"/>
    </xf>
    <xf numFmtId="43" fontId="19" fillId="0" borderId="0" xfId="0" applyNumberFormat="1" applyFont="1"/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3" fillId="0" borderId="32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 wrapText="1"/>
    </xf>
    <xf numFmtId="0" fontId="23" fillId="4" borderId="36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 wrapText="1"/>
    </xf>
    <xf numFmtId="0" fontId="23" fillId="4" borderId="34" xfId="0" applyFont="1" applyFill="1" applyBorder="1" applyAlignment="1">
      <alignment horizontal="center" vertical="center" wrapText="1"/>
    </xf>
    <xf numFmtId="3" fontId="27" fillId="0" borderId="35" xfId="0" applyNumberFormat="1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3" fillId="5" borderId="32" xfId="0" applyFont="1" applyFill="1" applyBorder="1" applyAlignment="1">
      <alignment horizontal="center" vertical="center"/>
    </xf>
    <xf numFmtId="0" fontId="23" fillId="5" borderId="36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3" fontId="27" fillId="5" borderId="32" xfId="0" applyNumberFormat="1" applyFont="1" applyFill="1" applyBorder="1" applyAlignment="1">
      <alignment horizontal="center" vertical="center"/>
    </xf>
    <xf numFmtId="0" fontId="23" fillId="5" borderId="40" xfId="0" applyFont="1" applyFill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9" fillId="0" borderId="41" xfId="0" applyFont="1" applyFill="1" applyBorder="1" applyAlignment="1">
      <alignment vertical="center"/>
    </xf>
    <xf numFmtId="2" fontId="31" fillId="0" borderId="41" xfId="0" applyNumberFormat="1" applyFont="1" applyFill="1" applyBorder="1" applyAlignment="1">
      <alignment horizontal="center" vertical="center"/>
    </xf>
    <xf numFmtId="2" fontId="31" fillId="0" borderId="42" xfId="0" applyNumberFormat="1" applyFont="1" applyFill="1" applyBorder="1" applyAlignment="1">
      <alignment horizontal="center" vertical="center"/>
    </xf>
    <xf numFmtId="2" fontId="28" fillId="4" borderId="34" xfId="0" applyNumberFormat="1" applyFont="1" applyFill="1" applyBorder="1" applyAlignment="1">
      <alignment horizontal="center" vertical="center"/>
    </xf>
    <xf numFmtId="2" fontId="32" fillId="0" borderId="41" xfId="0" applyNumberFormat="1" applyFont="1" applyBorder="1" applyAlignment="1">
      <alignment horizontal="center" vertical="center"/>
    </xf>
    <xf numFmtId="165" fontId="32" fillId="0" borderId="41" xfId="0" applyNumberFormat="1" applyFont="1" applyBorder="1" applyAlignment="1">
      <alignment vertical="center"/>
    </xf>
    <xf numFmtId="0" fontId="28" fillId="0" borderId="43" xfId="0" applyFont="1" applyBorder="1" applyAlignment="1">
      <alignment horizontal="center" vertical="center"/>
    </xf>
    <xf numFmtId="0" fontId="29" fillId="0" borderId="43" xfId="0" applyFont="1" applyFill="1" applyBorder="1" applyAlignment="1">
      <alignment vertical="center"/>
    </xf>
    <xf numFmtId="2" fontId="31" fillId="0" borderId="43" xfId="0" applyNumberFormat="1" applyFont="1" applyFill="1" applyBorder="1" applyAlignment="1">
      <alignment horizontal="center" vertical="center"/>
    </xf>
    <xf numFmtId="2" fontId="31" fillId="0" borderId="44" xfId="0" applyNumberFormat="1" applyFont="1" applyFill="1" applyBorder="1" applyAlignment="1">
      <alignment horizontal="center" vertical="center"/>
    </xf>
    <xf numFmtId="2" fontId="32" fillId="0" borderId="43" xfId="0" applyNumberFormat="1" applyFont="1" applyBorder="1" applyAlignment="1">
      <alignment horizontal="center" vertical="center"/>
    </xf>
    <xf numFmtId="2" fontId="32" fillId="0" borderId="43" xfId="0" applyNumberFormat="1" applyFont="1" applyFill="1" applyBorder="1" applyAlignment="1">
      <alignment horizontal="center" vertical="center"/>
    </xf>
    <xf numFmtId="165" fontId="32" fillId="0" borderId="43" xfId="0" applyNumberFormat="1" applyFont="1" applyBorder="1" applyAlignment="1">
      <alignment vertical="center"/>
    </xf>
    <xf numFmtId="0" fontId="28" fillId="0" borderId="45" xfId="0" applyFont="1" applyBorder="1" applyAlignment="1">
      <alignment horizontal="center" vertical="center"/>
    </xf>
    <xf numFmtId="0" fontId="29" fillId="0" borderId="43" xfId="0" applyFont="1" applyFill="1" applyBorder="1" applyAlignment="1">
      <alignment vertical="center" wrapText="1"/>
    </xf>
    <xf numFmtId="2" fontId="31" fillId="0" borderId="43" xfId="0" applyNumberFormat="1" applyFont="1" applyFill="1" applyBorder="1" applyAlignment="1">
      <alignment horizontal="center" vertical="center" wrapText="1"/>
    </xf>
    <xf numFmtId="2" fontId="31" fillId="0" borderId="44" xfId="0" applyNumberFormat="1" applyFont="1" applyFill="1" applyBorder="1" applyAlignment="1">
      <alignment horizontal="center" vertical="center" wrapText="1"/>
    </xf>
    <xf numFmtId="2" fontId="28" fillId="4" borderId="34" xfId="0" applyNumberFormat="1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vertical="center"/>
    </xf>
    <xf numFmtId="0" fontId="33" fillId="4" borderId="14" xfId="0" applyFont="1" applyFill="1" applyBorder="1" applyAlignment="1">
      <alignment horizontal="right" vertical="center"/>
    </xf>
    <xf numFmtId="0" fontId="0" fillId="4" borderId="46" xfId="0" applyFill="1" applyBorder="1" applyAlignment="1">
      <alignment vertical="center"/>
    </xf>
    <xf numFmtId="2" fontId="34" fillId="0" borderId="35" xfId="0" applyNumberFormat="1" applyFont="1" applyBorder="1" applyAlignment="1">
      <alignment horizontal="center" vertical="center"/>
    </xf>
    <xf numFmtId="165" fontId="35" fillId="0" borderId="22" xfId="0" applyNumberFormat="1" applyFont="1" applyBorder="1" applyAlignment="1">
      <alignment vertical="center"/>
    </xf>
    <xf numFmtId="165" fontId="35" fillId="0" borderId="14" xfId="0" applyNumberFormat="1" applyFont="1" applyBorder="1" applyAlignment="1">
      <alignment vertical="center"/>
    </xf>
    <xf numFmtId="0" fontId="23" fillId="4" borderId="22" xfId="0" applyFont="1" applyFill="1" applyBorder="1" applyAlignment="1">
      <alignment vertical="center"/>
    </xf>
    <xf numFmtId="0" fontId="0" fillId="0" borderId="31" xfId="0" applyBorder="1"/>
    <xf numFmtId="0" fontId="0" fillId="0" borderId="31" xfId="0" applyBorder="1" applyAlignment="1">
      <alignment horizontal="center"/>
    </xf>
    <xf numFmtId="43" fontId="0" fillId="0" borderId="0" xfId="2" applyFont="1"/>
    <xf numFmtId="0" fontId="0" fillId="0" borderId="0" xfId="0" applyAlignment="1">
      <alignment vertical="center" wrapText="1"/>
    </xf>
    <xf numFmtId="43" fontId="0" fillId="0" borderId="0" xfId="2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</cellXfs>
  <cellStyles count="5">
    <cellStyle name="Comma" xfId="2" builtinId="3"/>
    <cellStyle name="Normal" xfId="0" builtinId="0"/>
    <cellStyle name="Normal 11" xfId="1"/>
    <cellStyle name="Normal 2" xfId="3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2</xdr:row>
      <xdr:rowOff>0</xdr:rowOff>
    </xdr:to>
    <xdr:pic>
      <xdr:nvPicPr>
        <xdr:cNvPr id="2" name="Picture 8" descr="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097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166689</xdr:colOff>
      <xdr:row>0</xdr:row>
      <xdr:rowOff>42523</xdr:rowOff>
    </xdr:from>
    <xdr:to>
      <xdr:col>16</xdr:col>
      <xdr:colOff>984817</xdr:colOff>
      <xdr:row>0</xdr:row>
      <xdr:rowOff>775948</xdr:rowOff>
    </xdr:to>
    <xdr:pic>
      <xdr:nvPicPr>
        <xdr:cNvPr id="2" name="Picture 8" descr="logo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0364" y="42523"/>
          <a:ext cx="81812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9"/>
  <sheetViews>
    <sheetView zoomScale="85" zoomScaleNormal="85" workbookViewId="0">
      <selection activeCell="C348" sqref="C348"/>
    </sheetView>
  </sheetViews>
  <sheetFormatPr defaultColWidth="9.140625" defaultRowHeight="15.75" x14ac:dyDescent="0.3"/>
  <cols>
    <col min="1" max="1" width="7.28515625" style="1" customWidth="1"/>
    <col min="2" max="2" width="3" style="1" bestFit="1" customWidth="1"/>
    <col min="3" max="3" width="53.28515625" style="1" customWidth="1"/>
    <col min="4" max="5" width="6.42578125" style="1" customWidth="1"/>
    <col min="6" max="8" width="18.42578125" style="2" customWidth="1"/>
    <col min="9" max="9" width="17.140625" style="1" customWidth="1"/>
    <col min="10" max="12" width="9.140625" style="1"/>
    <col min="13" max="13" width="29.85546875" style="1" bestFit="1" customWidth="1"/>
    <col min="14" max="16384" width="9.140625" style="1"/>
  </cols>
  <sheetData>
    <row r="1" spans="1:14" x14ac:dyDescent="0.3">
      <c r="F1" s="57"/>
      <c r="G1" s="57"/>
      <c r="H1" s="57"/>
      <c r="I1" s="57"/>
    </row>
    <row r="2" spans="1:14" ht="16.5" thickBot="1" x14ac:dyDescent="0.35"/>
    <row r="3" spans="1:14" ht="21.75" thickBot="1" x14ac:dyDescent="0.35">
      <c r="A3" s="58" t="s">
        <v>81</v>
      </c>
      <c r="B3" s="59"/>
      <c r="C3" s="59"/>
      <c r="D3" s="59"/>
      <c r="E3" s="59"/>
      <c r="F3" s="59"/>
      <c r="G3" s="59"/>
      <c r="H3" s="59"/>
      <c r="I3" s="60"/>
      <c r="K3"/>
      <c r="L3"/>
      <c r="M3" s="17" t="s">
        <v>2</v>
      </c>
      <c r="N3" s="34">
        <v>35</v>
      </c>
    </row>
    <row r="4" spans="1:14" ht="40.5" customHeight="1" x14ac:dyDescent="0.3">
      <c r="A4" s="3" t="s">
        <v>7</v>
      </c>
      <c r="B4" s="4" t="s">
        <v>0</v>
      </c>
      <c r="C4" s="4" t="s">
        <v>8</v>
      </c>
      <c r="D4" s="42" t="s">
        <v>82</v>
      </c>
      <c r="E4" s="43"/>
      <c r="F4" s="5" t="s">
        <v>127</v>
      </c>
      <c r="G4" s="33" t="s">
        <v>129</v>
      </c>
      <c r="H4" s="33" t="s">
        <v>128</v>
      </c>
      <c r="I4" s="6" t="s">
        <v>126</v>
      </c>
      <c r="K4"/>
      <c r="L4"/>
      <c r="M4" s="8" t="s">
        <v>10</v>
      </c>
      <c r="N4" s="34">
        <v>18</v>
      </c>
    </row>
    <row r="5" spans="1:14" ht="15.75" customHeight="1" x14ac:dyDescent="0.3">
      <c r="A5" s="51" t="s">
        <v>41</v>
      </c>
      <c r="B5" s="7">
        <v>1</v>
      </c>
      <c r="C5" s="8" t="s">
        <v>1</v>
      </c>
      <c r="D5" s="7">
        <v>6.2</v>
      </c>
      <c r="E5" s="7" t="s">
        <v>5</v>
      </c>
      <c r="F5" s="9">
        <v>22.5</v>
      </c>
      <c r="G5" s="21">
        <f>VLOOKUP(C5,M:N,2,FALSE)</f>
        <v>16</v>
      </c>
      <c r="H5" s="21">
        <f>G5*D5</f>
        <v>99.2</v>
      </c>
      <c r="I5" s="10">
        <f>D5*F5</f>
        <v>139.5</v>
      </c>
      <c r="M5" s="17" t="s">
        <v>11</v>
      </c>
      <c r="N5" s="34">
        <v>26.400000000000002</v>
      </c>
    </row>
    <row r="6" spans="1:14" ht="15.75" customHeight="1" x14ac:dyDescent="0.3">
      <c r="A6" s="52"/>
      <c r="B6" s="7">
        <v>2</v>
      </c>
      <c r="C6" s="8" t="s">
        <v>10</v>
      </c>
      <c r="D6" s="7">
        <v>1</v>
      </c>
      <c r="E6" s="7" t="s">
        <v>6</v>
      </c>
      <c r="F6" s="9">
        <v>27</v>
      </c>
      <c r="G6" s="21">
        <f>VLOOKUP(C6,M:N,2,FALSE)</f>
        <v>18</v>
      </c>
      <c r="H6" s="21">
        <f>G6*D6</f>
        <v>18</v>
      </c>
      <c r="I6" s="10">
        <f>D6*F6</f>
        <v>27</v>
      </c>
      <c r="M6" s="17" t="s">
        <v>62</v>
      </c>
      <c r="N6" s="34">
        <v>37.6</v>
      </c>
    </row>
    <row r="7" spans="1:14" x14ac:dyDescent="0.3">
      <c r="A7" s="52"/>
      <c r="B7" s="7">
        <v>3</v>
      </c>
      <c r="C7" s="11" t="s">
        <v>25</v>
      </c>
      <c r="D7" s="7">
        <v>0.5</v>
      </c>
      <c r="E7" s="7" t="s">
        <v>4</v>
      </c>
      <c r="F7" s="9">
        <v>54</v>
      </c>
      <c r="G7" s="21">
        <v>21.6</v>
      </c>
      <c r="H7" s="21">
        <v>21.6</v>
      </c>
      <c r="I7" s="10">
        <f>D7*F7</f>
        <v>27</v>
      </c>
      <c r="M7" s="35" t="s">
        <v>130</v>
      </c>
      <c r="N7" s="34">
        <v>27</v>
      </c>
    </row>
    <row r="8" spans="1:14" ht="17.25" thickBot="1" x14ac:dyDescent="0.35">
      <c r="A8" s="53"/>
      <c r="B8" s="47" t="s">
        <v>42</v>
      </c>
      <c r="C8" s="48"/>
      <c r="D8" s="48"/>
      <c r="E8" s="48"/>
      <c r="F8" s="48"/>
      <c r="G8" s="32"/>
      <c r="H8" s="38">
        <f>SUM(H5:H7)</f>
        <v>138.80000000000001</v>
      </c>
      <c r="I8" s="12">
        <f>SUM(I5:I7)</f>
        <v>193.5</v>
      </c>
      <c r="K8" s="27"/>
      <c r="M8" s="8" t="s">
        <v>1</v>
      </c>
      <c r="N8" s="36">
        <v>16</v>
      </c>
    </row>
    <row r="9" spans="1:14" ht="40.5" customHeight="1" x14ac:dyDescent="0.3">
      <c r="A9" s="3" t="s">
        <v>7</v>
      </c>
      <c r="B9" s="4" t="s">
        <v>0</v>
      </c>
      <c r="C9" s="4" t="s">
        <v>8</v>
      </c>
      <c r="D9" s="42" t="s">
        <v>82</v>
      </c>
      <c r="E9" s="43"/>
      <c r="F9" s="5" t="s">
        <v>3</v>
      </c>
      <c r="G9" s="33" t="s">
        <v>129</v>
      </c>
      <c r="H9" s="33" t="s">
        <v>128</v>
      </c>
      <c r="I9" s="6" t="s">
        <v>9</v>
      </c>
      <c r="L9" s="28"/>
      <c r="M9" s="8" t="s">
        <v>12</v>
      </c>
      <c r="N9" s="1">
        <v>185.60000000000002</v>
      </c>
    </row>
    <row r="10" spans="1:14" ht="15.75" customHeight="1" x14ac:dyDescent="0.3">
      <c r="A10" s="51" t="s">
        <v>30</v>
      </c>
      <c r="B10" s="7">
        <v>1</v>
      </c>
      <c r="C10" s="8" t="s">
        <v>1</v>
      </c>
      <c r="D10" s="7">
        <v>6.2</v>
      </c>
      <c r="E10" s="7" t="s">
        <v>5</v>
      </c>
      <c r="F10" s="9">
        <v>22.5</v>
      </c>
      <c r="G10" s="21">
        <f>VLOOKUP(C10,M:N,2,FALSE)</f>
        <v>16</v>
      </c>
      <c r="H10" s="21">
        <f t="shared" ref="H10:H11" si="0">G10*D10</f>
        <v>99.2</v>
      </c>
      <c r="I10" s="10">
        <f>D10*F10</f>
        <v>139.5</v>
      </c>
      <c r="M10" s="37" t="s">
        <v>14</v>
      </c>
      <c r="N10" s="1">
        <v>185.60000000000002</v>
      </c>
    </row>
    <row r="11" spans="1:14" x14ac:dyDescent="0.3">
      <c r="A11" s="52"/>
      <c r="B11" s="7">
        <v>2</v>
      </c>
      <c r="C11" s="8" t="s">
        <v>10</v>
      </c>
      <c r="D11" s="7">
        <v>1</v>
      </c>
      <c r="E11" s="7" t="s">
        <v>6</v>
      </c>
      <c r="F11" s="9">
        <v>27</v>
      </c>
      <c r="G11" s="21">
        <f t="shared" ref="G11" si="1">VLOOKUP(C11,M:N,2,FALSE)</f>
        <v>18</v>
      </c>
      <c r="H11" s="21">
        <f t="shared" si="0"/>
        <v>18</v>
      </c>
      <c r="I11" s="10">
        <f>D11*F11</f>
        <v>27</v>
      </c>
      <c r="M11" s="37" t="s">
        <v>64</v>
      </c>
      <c r="N11" s="1">
        <v>40.800000000000004</v>
      </c>
    </row>
    <row r="12" spans="1:14" x14ac:dyDescent="0.3">
      <c r="A12" s="52"/>
      <c r="B12" s="7">
        <v>3</v>
      </c>
      <c r="C12" s="11" t="s">
        <v>25</v>
      </c>
      <c r="D12" s="7">
        <v>0.5</v>
      </c>
      <c r="E12" s="7" t="s">
        <v>4</v>
      </c>
      <c r="F12" s="9">
        <v>54</v>
      </c>
      <c r="G12" s="21">
        <v>21.6</v>
      </c>
      <c r="H12" s="21">
        <v>21.6</v>
      </c>
      <c r="I12" s="10">
        <f>D12*F12</f>
        <v>27</v>
      </c>
      <c r="M12" s="37" t="s">
        <v>15</v>
      </c>
      <c r="N12" s="1">
        <v>141.6</v>
      </c>
    </row>
    <row r="13" spans="1:14" ht="17.25" thickBot="1" x14ac:dyDescent="0.35">
      <c r="A13" s="53"/>
      <c r="B13" s="47" t="s">
        <v>20</v>
      </c>
      <c r="C13" s="48"/>
      <c r="D13" s="48"/>
      <c r="E13" s="48"/>
      <c r="F13" s="48"/>
      <c r="G13" s="32"/>
      <c r="H13" s="38">
        <f>SUM(H10:H12)</f>
        <v>138.80000000000001</v>
      </c>
      <c r="I13" s="12">
        <f>SUM(I10:I12)</f>
        <v>193.5</v>
      </c>
      <c r="M13" s="37" t="s">
        <v>68</v>
      </c>
      <c r="N13" s="1">
        <v>181.60000000000002</v>
      </c>
    </row>
    <row r="14" spans="1:14" ht="40.5" customHeight="1" x14ac:dyDescent="0.3">
      <c r="A14" s="3" t="s">
        <v>7</v>
      </c>
      <c r="B14" s="4" t="s">
        <v>0</v>
      </c>
      <c r="C14" s="4" t="s">
        <v>8</v>
      </c>
      <c r="D14" s="42" t="s">
        <v>82</v>
      </c>
      <c r="E14" s="43"/>
      <c r="F14" s="5" t="s">
        <v>3</v>
      </c>
      <c r="G14" s="33" t="s">
        <v>129</v>
      </c>
      <c r="H14" s="33" t="s">
        <v>128</v>
      </c>
      <c r="I14" s="6" t="s">
        <v>9</v>
      </c>
      <c r="M14" s="37" t="s">
        <v>69</v>
      </c>
      <c r="N14" s="1">
        <v>176</v>
      </c>
    </row>
    <row r="15" spans="1:14" ht="15.75" customHeight="1" x14ac:dyDescent="0.3">
      <c r="A15" s="51" t="s">
        <v>43</v>
      </c>
      <c r="B15" s="7">
        <v>1</v>
      </c>
      <c r="C15" s="8" t="s">
        <v>1</v>
      </c>
      <c r="D15" s="7">
        <v>6.2</v>
      </c>
      <c r="E15" s="7" t="s">
        <v>5</v>
      </c>
      <c r="F15" s="9">
        <v>22.5</v>
      </c>
      <c r="G15" s="21">
        <f t="shared" ref="G15:G17" si="2">VLOOKUP(C15,M:N,2,FALSE)</f>
        <v>16</v>
      </c>
      <c r="H15" s="21">
        <f t="shared" ref="H15:H16" si="3">G15*D15</f>
        <v>99.2</v>
      </c>
      <c r="I15" s="10">
        <f>D15*F15</f>
        <v>139.5</v>
      </c>
      <c r="M15" s="37" t="s">
        <v>70</v>
      </c>
      <c r="N15" s="1">
        <v>94.4</v>
      </c>
    </row>
    <row r="16" spans="1:14" x14ac:dyDescent="0.3">
      <c r="A16" s="52"/>
      <c r="B16" s="7">
        <v>2</v>
      </c>
      <c r="C16" s="8" t="s">
        <v>10</v>
      </c>
      <c r="D16" s="7">
        <v>1</v>
      </c>
      <c r="E16" s="7" t="s">
        <v>6</v>
      </c>
      <c r="F16" s="9">
        <v>27</v>
      </c>
      <c r="G16" s="21">
        <f t="shared" si="2"/>
        <v>18</v>
      </c>
      <c r="H16" s="21">
        <f t="shared" si="3"/>
        <v>18</v>
      </c>
      <c r="I16" s="10">
        <f t="shared" ref="I16:I19" si="4">D16*F16</f>
        <v>27</v>
      </c>
      <c r="M16" s="37" t="s">
        <v>71</v>
      </c>
      <c r="N16" s="1">
        <v>199.20000000000002</v>
      </c>
    </row>
    <row r="17" spans="1:14" x14ac:dyDescent="0.3">
      <c r="A17" s="52"/>
      <c r="B17" s="7">
        <v>3</v>
      </c>
      <c r="C17" s="8" t="s">
        <v>12</v>
      </c>
      <c r="D17" s="7">
        <v>1</v>
      </c>
      <c r="E17" s="7" t="s">
        <v>13</v>
      </c>
      <c r="F17" s="9">
        <v>232</v>
      </c>
      <c r="G17" s="21">
        <f t="shared" si="2"/>
        <v>185.60000000000002</v>
      </c>
      <c r="H17" s="21">
        <f>G17*D17</f>
        <v>185.60000000000002</v>
      </c>
      <c r="I17" s="10">
        <f t="shared" si="4"/>
        <v>232</v>
      </c>
      <c r="M17" s="37" t="s">
        <v>72</v>
      </c>
      <c r="N17" s="1">
        <v>30.400000000000002</v>
      </c>
    </row>
    <row r="18" spans="1:14" x14ac:dyDescent="0.3">
      <c r="A18" s="52"/>
      <c r="B18" s="7">
        <v>4</v>
      </c>
      <c r="C18" s="11" t="s">
        <v>25</v>
      </c>
      <c r="D18" s="7">
        <v>0.5</v>
      </c>
      <c r="E18" s="7" t="s">
        <v>4</v>
      </c>
      <c r="F18" s="9">
        <v>54</v>
      </c>
      <c r="G18" s="21">
        <v>21.6</v>
      </c>
      <c r="H18" s="21">
        <v>21.6</v>
      </c>
      <c r="I18" s="10">
        <f t="shared" si="4"/>
        <v>27</v>
      </c>
      <c r="M18" s="37" t="s">
        <v>73</v>
      </c>
      <c r="N18" s="1">
        <v>11.200000000000001</v>
      </c>
    </row>
    <row r="19" spans="1:14" x14ac:dyDescent="0.3">
      <c r="A19" s="52"/>
      <c r="B19" s="7">
        <v>5</v>
      </c>
      <c r="C19" s="11" t="s">
        <v>61</v>
      </c>
      <c r="D19" s="7">
        <v>1</v>
      </c>
      <c r="E19" s="7" t="s">
        <v>4</v>
      </c>
      <c r="F19" s="9">
        <v>54</v>
      </c>
      <c r="G19" s="21">
        <v>43.2</v>
      </c>
      <c r="H19" s="21">
        <v>43.2</v>
      </c>
      <c r="I19" s="10">
        <f t="shared" si="4"/>
        <v>54</v>
      </c>
      <c r="M19" s="37" t="s">
        <v>74</v>
      </c>
      <c r="N19" s="1">
        <v>64.400000000000006</v>
      </c>
    </row>
    <row r="20" spans="1:14" ht="17.25" thickBot="1" x14ac:dyDescent="0.35">
      <c r="A20" s="53"/>
      <c r="B20" s="47" t="s">
        <v>44</v>
      </c>
      <c r="C20" s="48"/>
      <c r="D20" s="48"/>
      <c r="E20" s="48"/>
      <c r="F20" s="48"/>
      <c r="G20" s="32"/>
      <c r="H20" s="38">
        <f>SUM(H15:H19)</f>
        <v>367.6</v>
      </c>
      <c r="I20" s="12">
        <f>SUM(I15:I19)</f>
        <v>479.5</v>
      </c>
      <c r="M20" s="37" t="s">
        <v>75</v>
      </c>
      <c r="N20" s="1">
        <v>135.20000000000002</v>
      </c>
    </row>
    <row r="21" spans="1:14" ht="40.5" customHeight="1" x14ac:dyDescent="0.3">
      <c r="A21" s="13" t="s">
        <v>7</v>
      </c>
      <c r="B21" s="14" t="s">
        <v>0</v>
      </c>
      <c r="C21" s="14" t="s">
        <v>8</v>
      </c>
      <c r="D21" s="42" t="s">
        <v>82</v>
      </c>
      <c r="E21" s="43"/>
      <c r="F21" s="15" t="s">
        <v>3</v>
      </c>
      <c r="G21" s="33" t="s">
        <v>129</v>
      </c>
      <c r="H21" s="33" t="s">
        <v>128</v>
      </c>
      <c r="I21" s="16" t="s">
        <v>9</v>
      </c>
      <c r="M21" s="37" t="s">
        <v>76</v>
      </c>
      <c r="N21" s="1">
        <v>24</v>
      </c>
    </row>
    <row r="22" spans="1:14" ht="15.75" customHeight="1" x14ac:dyDescent="0.3">
      <c r="A22" s="44" t="s">
        <v>31</v>
      </c>
      <c r="B22" s="7">
        <v>1</v>
      </c>
      <c r="C22" s="8" t="s">
        <v>1</v>
      </c>
      <c r="D22" s="7">
        <v>6.2</v>
      </c>
      <c r="E22" s="7" t="s">
        <v>5</v>
      </c>
      <c r="F22" s="9">
        <v>22.5</v>
      </c>
      <c r="G22" s="21">
        <f t="shared" ref="G22:G26" si="5">VLOOKUP(C22,M:N,2,FALSE)</f>
        <v>16</v>
      </c>
      <c r="H22" s="21">
        <f t="shared" ref="H22:H26" si="6">G22*D22</f>
        <v>99.2</v>
      </c>
      <c r="I22" s="10">
        <f t="shared" ref="I22:I30" si="7">D22*F22</f>
        <v>139.5</v>
      </c>
      <c r="M22" s="37" t="s">
        <v>76</v>
      </c>
      <c r="N22" s="1">
        <v>28</v>
      </c>
    </row>
    <row r="23" spans="1:14" x14ac:dyDescent="0.3">
      <c r="A23" s="45"/>
      <c r="B23" s="7">
        <v>2</v>
      </c>
      <c r="C23" s="8" t="s">
        <v>10</v>
      </c>
      <c r="D23" s="7">
        <v>1</v>
      </c>
      <c r="E23" s="7" t="s">
        <v>6</v>
      </c>
      <c r="F23" s="9">
        <v>27</v>
      </c>
      <c r="G23" s="21">
        <f t="shared" si="5"/>
        <v>18</v>
      </c>
      <c r="H23" s="21">
        <f t="shared" si="6"/>
        <v>18</v>
      </c>
      <c r="I23" s="10">
        <f t="shared" si="7"/>
        <v>27</v>
      </c>
      <c r="M23" s="37" t="s">
        <v>76</v>
      </c>
      <c r="N23" s="1">
        <v>42.400000000000006</v>
      </c>
    </row>
    <row r="24" spans="1:14" x14ac:dyDescent="0.3">
      <c r="A24" s="45"/>
      <c r="B24" s="7">
        <v>3</v>
      </c>
      <c r="C24" s="17" t="s">
        <v>2</v>
      </c>
      <c r="D24" s="18">
        <v>1</v>
      </c>
      <c r="E24" s="18" t="s">
        <v>6</v>
      </c>
      <c r="F24" s="19">
        <v>76</v>
      </c>
      <c r="G24" s="21">
        <f t="shared" si="5"/>
        <v>35</v>
      </c>
      <c r="H24" s="21">
        <f t="shared" si="6"/>
        <v>35</v>
      </c>
      <c r="I24" s="10">
        <f t="shared" si="7"/>
        <v>76</v>
      </c>
      <c r="M24" s="37" t="s">
        <v>77</v>
      </c>
      <c r="N24" s="1">
        <v>187.20000000000002</v>
      </c>
    </row>
    <row r="25" spans="1:14" ht="27" x14ac:dyDescent="0.3">
      <c r="A25" s="45"/>
      <c r="B25" s="7">
        <v>4</v>
      </c>
      <c r="C25" s="17" t="s">
        <v>11</v>
      </c>
      <c r="D25" s="18">
        <v>1</v>
      </c>
      <c r="E25" s="18" t="s">
        <v>6</v>
      </c>
      <c r="F25" s="19">
        <v>33</v>
      </c>
      <c r="G25" s="21">
        <f t="shared" si="5"/>
        <v>26.400000000000002</v>
      </c>
      <c r="H25" s="21">
        <f t="shared" si="6"/>
        <v>26.400000000000002</v>
      </c>
      <c r="I25" s="10">
        <f t="shared" si="7"/>
        <v>33</v>
      </c>
      <c r="M25" s="24" t="s">
        <v>65</v>
      </c>
      <c r="N25" s="1">
        <v>43.2</v>
      </c>
    </row>
    <row r="26" spans="1:14" x14ac:dyDescent="0.3">
      <c r="A26" s="45"/>
      <c r="B26" s="7">
        <v>5</v>
      </c>
      <c r="C26" s="17" t="s">
        <v>62</v>
      </c>
      <c r="D26" s="18">
        <v>1</v>
      </c>
      <c r="E26" s="18" t="s">
        <v>6</v>
      </c>
      <c r="F26" s="19">
        <v>47</v>
      </c>
      <c r="G26" s="21">
        <f t="shared" si="5"/>
        <v>37.6</v>
      </c>
      <c r="H26" s="21">
        <f t="shared" si="6"/>
        <v>37.6</v>
      </c>
      <c r="I26" s="20">
        <f t="shared" si="7"/>
        <v>47</v>
      </c>
      <c r="M26" s="8" t="s">
        <v>66</v>
      </c>
      <c r="N26" s="1">
        <v>12</v>
      </c>
    </row>
    <row r="27" spans="1:14" ht="27.75" x14ac:dyDescent="0.3">
      <c r="A27" s="45"/>
      <c r="B27" s="7">
        <v>6</v>
      </c>
      <c r="C27" s="11" t="s">
        <v>25</v>
      </c>
      <c r="D27" s="7">
        <v>0.5</v>
      </c>
      <c r="E27" s="7" t="s">
        <v>4</v>
      </c>
      <c r="F27" s="9">
        <v>54</v>
      </c>
      <c r="G27" s="21">
        <v>21.6</v>
      </c>
      <c r="H27" s="21">
        <f>G27</f>
        <v>21.6</v>
      </c>
      <c r="I27" s="20">
        <f t="shared" si="7"/>
        <v>27</v>
      </c>
      <c r="M27" s="11" t="s">
        <v>67</v>
      </c>
      <c r="N27" s="1">
        <v>43.2</v>
      </c>
    </row>
    <row r="28" spans="1:14" x14ac:dyDescent="0.3">
      <c r="A28" s="45"/>
      <c r="B28" s="7">
        <v>7</v>
      </c>
      <c r="C28" s="17" t="s">
        <v>28</v>
      </c>
      <c r="D28" s="18">
        <v>0.4</v>
      </c>
      <c r="E28" s="18" t="s">
        <v>4</v>
      </c>
      <c r="F28" s="21">
        <v>54</v>
      </c>
      <c r="G28" s="23">
        <v>17.28</v>
      </c>
      <c r="H28" s="21">
        <f t="shared" ref="H28:H30" si="8">G28</f>
        <v>17.28</v>
      </c>
      <c r="I28" s="20">
        <f t="shared" si="7"/>
        <v>21.6</v>
      </c>
      <c r="M28" s="17" t="s">
        <v>29</v>
      </c>
      <c r="N28" s="1">
        <v>86.4</v>
      </c>
    </row>
    <row r="29" spans="1:14" x14ac:dyDescent="0.3">
      <c r="A29" s="45"/>
      <c r="B29" s="7">
        <v>8</v>
      </c>
      <c r="C29" s="17" t="s">
        <v>26</v>
      </c>
      <c r="D29" s="18">
        <v>0.2</v>
      </c>
      <c r="E29" s="18" t="s">
        <v>4</v>
      </c>
      <c r="F29" s="21">
        <v>54</v>
      </c>
      <c r="G29" s="23">
        <v>8.64</v>
      </c>
      <c r="H29" s="21">
        <f t="shared" si="8"/>
        <v>8.64</v>
      </c>
      <c r="I29" s="20">
        <f t="shared" si="7"/>
        <v>10.8</v>
      </c>
      <c r="M29" s="25" t="s">
        <v>79</v>
      </c>
      <c r="N29" s="1">
        <v>108</v>
      </c>
    </row>
    <row r="30" spans="1:14" ht="41.25" x14ac:dyDescent="0.3">
      <c r="A30" s="45"/>
      <c r="B30" s="7">
        <v>9</v>
      </c>
      <c r="C30" s="17" t="s">
        <v>63</v>
      </c>
      <c r="D30" s="18">
        <v>0.5</v>
      </c>
      <c r="E30" s="18" t="s">
        <v>4</v>
      </c>
      <c r="F30" s="21">
        <v>54</v>
      </c>
      <c r="G30" s="23">
        <v>21.6</v>
      </c>
      <c r="H30" s="21">
        <f t="shared" si="8"/>
        <v>21.6</v>
      </c>
      <c r="I30" s="20">
        <f t="shared" si="7"/>
        <v>27</v>
      </c>
      <c r="M30" s="11" t="s">
        <v>80</v>
      </c>
      <c r="N30" s="1">
        <v>259.2</v>
      </c>
    </row>
    <row r="31" spans="1:14" ht="17.25" thickBot="1" x14ac:dyDescent="0.35">
      <c r="A31" s="46"/>
      <c r="B31" s="47" t="s">
        <v>19</v>
      </c>
      <c r="C31" s="48"/>
      <c r="D31" s="48"/>
      <c r="E31" s="48"/>
      <c r="F31" s="48"/>
      <c r="G31" s="32"/>
      <c r="H31" s="38">
        <f>SUM(H22:H30)</f>
        <v>285.32</v>
      </c>
      <c r="I31" s="22">
        <f>SUM(I22:I30)</f>
        <v>408.90000000000003</v>
      </c>
      <c r="M31" s="17" t="s">
        <v>78</v>
      </c>
      <c r="N31" s="1">
        <v>40</v>
      </c>
    </row>
    <row r="32" spans="1:14" ht="40.5" customHeight="1" x14ac:dyDescent="0.3">
      <c r="A32" s="3" t="s">
        <v>7</v>
      </c>
      <c r="B32" s="4" t="s">
        <v>0</v>
      </c>
      <c r="C32" s="4" t="s">
        <v>8</v>
      </c>
      <c r="D32" s="42" t="s">
        <v>82</v>
      </c>
      <c r="E32" s="43"/>
      <c r="F32" s="5" t="s">
        <v>3</v>
      </c>
      <c r="G32" s="33" t="s">
        <v>129</v>
      </c>
      <c r="H32" s="33" t="s">
        <v>128</v>
      </c>
      <c r="I32" s="6" t="s">
        <v>9</v>
      </c>
    </row>
    <row r="33" spans="1:9" ht="15.75" customHeight="1" x14ac:dyDescent="0.3">
      <c r="A33" s="51" t="s">
        <v>45</v>
      </c>
      <c r="B33" s="7">
        <v>1</v>
      </c>
      <c r="C33" s="8" t="s">
        <v>1</v>
      </c>
      <c r="D33" s="7">
        <v>6.2</v>
      </c>
      <c r="E33" s="7" t="s">
        <v>5</v>
      </c>
      <c r="F33" s="9">
        <v>22.5</v>
      </c>
      <c r="G33" s="21">
        <f t="shared" ref="G33:G34" si="9">VLOOKUP(C33,M:N,2,FALSE)</f>
        <v>16</v>
      </c>
      <c r="H33" s="21">
        <f t="shared" ref="H33:H34" si="10">G33*D33</f>
        <v>99.2</v>
      </c>
      <c r="I33" s="10">
        <f>D33*F33</f>
        <v>139.5</v>
      </c>
    </row>
    <row r="34" spans="1:9" x14ac:dyDescent="0.3">
      <c r="A34" s="52"/>
      <c r="B34" s="7">
        <v>2</v>
      </c>
      <c r="C34" s="8" t="s">
        <v>10</v>
      </c>
      <c r="D34" s="7">
        <v>1</v>
      </c>
      <c r="E34" s="7" t="s">
        <v>6</v>
      </c>
      <c r="F34" s="9">
        <v>27</v>
      </c>
      <c r="G34" s="21">
        <f t="shared" si="9"/>
        <v>18</v>
      </c>
      <c r="H34" s="21">
        <f t="shared" si="10"/>
        <v>18</v>
      </c>
      <c r="I34" s="10">
        <f>D34*F34</f>
        <v>27</v>
      </c>
    </row>
    <row r="35" spans="1:9" x14ac:dyDescent="0.3">
      <c r="A35" s="52"/>
      <c r="B35" s="7">
        <v>3</v>
      </c>
      <c r="C35" s="11" t="s">
        <v>25</v>
      </c>
      <c r="D35" s="7">
        <v>0.5</v>
      </c>
      <c r="E35" s="7" t="s">
        <v>4</v>
      </c>
      <c r="F35" s="9">
        <v>54</v>
      </c>
      <c r="G35" s="21">
        <v>21.6</v>
      </c>
      <c r="H35" s="21">
        <v>21.6</v>
      </c>
      <c r="I35" s="10">
        <f>D35*F35</f>
        <v>27</v>
      </c>
    </row>
    <row r="36" spans="1:9" ht="17.25" thickBot="1" x14ac:dyDescent="0.35">
      <c r="A36" s="53"/>
      <c r="B36" s="47" t="s">
        <v>46</v>
      </c>
      <c r="C36" s="48"/>
      <c r="D36" s="48"/>
      <c r="E36" s="48"/>
      <c r="F36" s="48"/>
      <c r="G36" s="32"/>
      <c r="H36" s="38">
        <f>SUM(H33:H35)</f>
        <v>138.80000000000001</v>
      </c>
      <c r="I36" s="12">
        <f>SUM(I33:I35)</f>
        <v>193.5</v>
      </c>
    </row>
    <row r="37" spans="1:9" ht="40.5" customHeight="1" x14ac:dyDescent="0.3">
      <c r="A37" s="13" t="s">
        <v>7</v>
      </c>
      <c r="B37" s="14" t="s">
        <v>0</v>
      </c>
      <c r="C37" s="14" t="s">
        <v>8</v>
      </c>
      <c r="D37" s="42" t="s">
        <v>82</v>
      </c>
      <c r="E37" s="43"/>
      <c r="F37" s="15" t="s">
        <v>3</v>
      </c>
      <c r="G37" s="33" t="s">
        <v>129</v>
      </c>
      <c r="H37" s="33" t="s">
        <v>128</v>
      </c>
      <c r="I37" s="16" t="s">
        <v>9</v>
      </c>
    </row>
    <row r="38" spans="1:9" ht="15.75" customHeight="1" x14ac:dyDescent="0.3">
      <c r="A38" s="45" t="s">
        <v>32</v>
      </c>
      <c r="B38" s="7">
        <v>1</v>
      </c>
      <c r="C38" s="8" t="s">
        <v>1</v>
      </c>
      <c r="D38" s="7">
        <v>6.2</v>
      </c>
      <c r="E38" s="7" t="s">
        <v>5</v>
      </c>
      <c r="F38" s="9">
        <v>22.5</v>
      </c>
      <c r="G38" s="21">
        <f t="shared" ref="G38:G40" si="11">VLOOKUP(C38,M:N,2,FALSE)</f>
        <v>16</v>
      </c>
      <c r="H38" s="21">
        <f t="shared" ref="H38:H40" si="12">G38*D38</f>
        <v>99.2</v>
      </c>
      <c r="I38" s="10">
        <f>D38*F38</f>
        <v>139.5</v>
      </c>
    </row>
    <row r="39" spans="1:9" x14ac:dyDescent="0.3">
      <c r="A39" s="49"/>
      <c r="B39" s="7">
        <v>2</v>
      </c>
      <c r="C39" s="8" t="s">
        <v>10</v>
      </c>
      <c r="D39" s="7">
        <v>1</v>
      </c>
      <c r="E39" s="7" t="s">
        <v>6</v>
      </c>
      <c r="F39" s="9">
        <v>27</v>
      </c>
      <c r="G39" s="21">
        <f t="shared" si="11"/>
        <v>18</v>
      </c>
      <c r="H39" s="21">
        <f t="shared" si="12"/>
        <v>18</v>
      </c>
      <c r="I39" s="10">
        <f t="shared" ref="I39:I42" si="13">D39*F39</f>
        <v>27</v>
      </c>
    </row>
    <row r="40" spans="1:9" x14ac:dyDescent="0.3">
      <c r="A40" s="49"/>
      <c r="B40" s="7">
        <v>3</v>
      </c>
      <c r="C40" s="8" t="s">
        <v>12</v>
      </c>
      <c r="D40" s="7">
        <v>1</v>
      </c>
      <c r="E40" s="7" t="s">
        <v>13</v>
      </c>
      <c r="F40" s="9">
        <v>232</v>
      </c>
      <c r="G40" s="21">
        <f t="shared" si="11"/>
        <v>185.60000000000002</v>
      </c>
      <c r="H40" s="21">
        <f t="shared" si="12"/>
        <v>185.60000000000002</v>
      </c>
      <c r="I40" s="10">
        <f t="shared" si="13"/>
        <v>232</v>
      </c>
    </row>
    <row r="41" spans="1:9" x14ac:dyDescent="0.3">
      <c r="A41" s="49"/>
      <c r="B41" s="7">
        <v>4</v>
      </c>
      <c r="C41" s="11" t="s">
        <v>25</v>
      </c>
      <c r="D41" s="7">
        <v>0.5</v>
      </c>
      <c r="E41" s="7" t="s">
        <v>4</v>
      </c>
      <c r="F41" s="9">
        <v>54</v>
      </c>
      <c r="G41" s="21">
        <v>21.6</v>
      </c>
      <c r="H41" s="21">
        <f t="shared" ref="H41:H42" si="14">G41</f>
        <v>21.6</v>
      </c>
      <c r="I41" s="10">
        <f t="shared" si="13"/>
        <v>27</v>
      </c>
    </row>
    <row r="42" spans="1:9" x14ac:dyDescent="0.3">
      <c r="A42" s="49"/>
      <c r="B42" s="7">
        <v>5</v>
      </c>
      <c r="C42" s="11" t="s">
        <v>61</v>
      </c>
      <c r="D42" s="7">
        <v>1</v>
      </c>
      <c r="E42" s="7" t="s">
        <v>4</v>
      </c>
      <c r="F42" s="9">
        <v>54</v>
      </c>
      <c r="G42" s="21">
        <v>43.2</v>
      </c>
      <c r="H42" s="21">
        <f t="shared" si="14"/>
        <v>43.2</v>
      </c>
      <c r="I42" s="10">
        <f t="shared" si="13"/>
        <v>54</v>
      </c>
    </row>
    <row r="43" spans="1:9" ht="17.25" thickBot="1" x14ac:dyDescent="0.35">
      <c r="A43" s="50"/>
      <c r="B43" s="47" t="s">
        <v>18</v>
      </c>
      <c r="C43" s="48"/>
      <c r="D43" s="48"/>
      <c r="E43" s="48"/>
      <c r="F43" s="48"/>
      <c r="G43" s="32"/>
      <c r="H43" s="38">
        <f>SUM(H38:H42)</f>
        <v>367.6</v>
      </c>
      <c r="I43" s="12">
        <f>SUM(I38:I42)</f>
        <v>479.5</v>
      </c>
    </row>
    <row r="44" spans="1:9" ht="40.5" customHeight="1" x14ac:dyDescent="0.3">
      <c r="A44" s="3" t="s">
        <v>7</v>
      </c>
      <c r="B44" s="4" t="s">
        <v>0</v>
      </c>
      <c r="C44" s="4" t="s">
        <v>8</v>
      </c>
      <c r="D44" s="42" t="s">
        <v>82</v>
      </c>
      <c r="E44" s="43"/>
      <c r="F44" s="5" t="s">
        <v>3</v>
      </c>
      <c r="G44" s="33" t="s">
        <v>129</v>
      </c>
      <c r="H44" s="33" t="s">
        <v>128</v>
      </c>
      <c r="I44" s="6" t="s">
        <v>9</v>
      </c>
    </row>
    <row r="45" spans="1:9" ht="15.75" customHeight="1" x14ac:dyDescent="0.3">
      <c r="A45" s="51" t="s">
        <v>48</v>
      </c>
      <c r="B45" s="7">
        <v>1</v>
      </c>
      <c r="C45" s="8" t="s">
        <v>1</v>
      </c>
      <c r="D45" s="7">
        <v>6.2</v>
      </c>
      <c r="E45" s="7" t="s">
        <v>5</v>
      </c>
      <c r="F45" s="9">
        <v>22.5</v>
      </c>
      <c r="G45" s="21">
        <f t="shared" ref="G45:G46" si="15">VLOOKUP(C45,M:N,2,FALSE)</f>
        <v>16</v>
      </c>
      <c r="H45" s="21">
        <f t="shared" ref="H45:H46" si="16">G45*D45</f>
        <v>99.2</v>
      </c>
      <c r="I45" s="10">
        <f>D45*F45</f>
        <v>139.5</v>
      </c>
    </row>
    <row r="46" spans="1:9" x14ac:dyDescent="0.3">
      <c r="A46" s="52"/>
      <c r="B46" s="7">
        <v>2</v>
      </c>
      <c r="C46" s="8" t="s">
        <v>10</v>
      </c>
      <c r="D46" s="7">
        <v>1</v>
      </c>
      <c r="E46" s="7" t="s">
        <v>6</v>
      </c>
      <c r="F46" s="9">
        <v>27</v>
      </c>
      <c r="G46" s="21">
        <f t="shared" si="15"/>
        <v>18</v>
      </c>
      <c r="H46" s="21">
        <f t="shared" si="16"/>
        <v>18</v>
      </c>
      <c r="I46" s="10">
        <f>D46*F46</f>
        <v>27</v>
      </c>
    </row>
    <row r="47" spans="1:9" x14ac:dyDescent="0.3">
      <c r="A47" s="52"/>
      <c r="B47" s="7">
        <v>3</v>
      </c>
      <c r="C47" s="11" t="s">
        <v>25</v>
      </c>
      <c r="D47" s="7">
        <v>0.5</v>
      </c>
      <c r="E47" s="7" t="s">
        <v>4</v>
      </c>
      <c r="F47" s="9">
        <v>54</v>
      </c>
      <c r="G47" s="21">
        <v>21.6</v>
      </c>
      <c r="H47" s="21">
        <f t="shared" ref="H47" si="17">G47</f>
        <v>21.6</v>
      </c>
      <c r="I47" s="10">
        <f>D47*F47</f>
        <v>27</v>
      </c>
    </row>
    <row r="48" spans="1:9" ht="17.25" thickBot="1" x14ac:dyDescent="0.35">
      <c r="A48" s="53"/>
      <c r="B48" s="47" t="s">
        <v>47</v>
      </c>
      <c r="C48" s="48"/>
      <c r="D48" s="48"/>
      <c r="E48" s="48"/>
      <c r="F48" s="48"/>
      <c r="G48" s="32"/>
      <c r="H48" s="38">
        <f>SUM(H45:H47)</f>
        <v>138.80000000000001</v>
      </c>
      <c r="I48" s="12">
        <f>SUM(I45:I47)</f>
        <v>193.5</v>
      </c>
    </row>
    <row r="49" spans="1:9" ht="40.5" customHeight="1" x14ac:dyDescent="0.3">
      <c r="A49" s="13" t="s">
        <v>7</v>
      </c>
      <c r="B49" s="14" t="s">
        <v>0</v>
      </c>
      <c r="C49" s="14" t="s">
        <v>8</v>
      </c>
      <c r="D49" s="42" t="s">
        <v>82</v>
      </c>
      <c r="E49" s="43"/>
      <c r="F49" s="15" t="s">
        <v>3</v>
      </c>
      <c r="G49" s="33" t="s">
        <v>129</v>
      </c>
      <c r="H49" s="33" t="s">
        <v>128</v>
      </c>
      <c r="I49" s="16" t="s">
        <v>9</v>
      </c>
    </row>
    <row r="50" spans="1:9" ht="15.75" customHeight="1" x14ac:dyDescent="0.3">
      <c r="A50" s="44" t="s">
        <v>33</v>
      </c>
      <c r="B50" s="7">
        <v>1</v>
      </c>
      <c r="C50" s="8" t="s">
        <v>1</v>
      </c>
      <c r="D50" s="7">
        <v>6.2</v>
      </c>
      <c r="E50" s="7" t="s">
        <v>5</v>
      </c>
      <c r="F50" s="9">
        <v>22.5</v>
      </c>
      <c r="G50" s="21">
        <f t="shared" ref="G50:G56" si="18">VLOOKUP(C50,M:N,2,FALSE)</f>
        <v>16</v>
      </c>
      <c r="H50" s="21">
        <f t="shared" ref="H50:H56" si="19">G50*D50</f>
        <v>99.2</v>
      </c>
      <c r="I50" s="10">
        <f>D50*F50</f>
        <v>139.5</v>
      </c>
    </row>
    <row r="51" spans="1:9" x14ac:dyDescent="0.3">
      <c r="A51" s="44"/>
      <c r="B51" s="7">
        <v>2</v>
      </c>
      <c r="C51" s="8" t="s">
        <v>10</v>
      </c>
      <c r="D51" s="7">
        <v>1</v>
      </c>
      <c r="E51" s="7" t="s">
        <v>6</v>
      </c>
      <c r="F51" s="9">
        <v>27</v>
      </c>
      <c r="G51" s="21">
        <f t="shared" si="18"/>
        <v>18</v>
      </c>
      <c r="H51" s="21">
        <f t="shared" si="19"/>
        <v>18</v>
      </c>
      <c r="I51" s="10">
        <f t="shared" ref="I51:I61" si="20">D51*F51</f>
        <v>27</v>
      </c>
    </row>
    <row r="52" spans="1:9" x14ac:dyDescent="0.3">
      <c r="A52" s="45"/>
      <c r="B52" s="7">
        <v>3</v>
      </c>
      <c r="C52" s="17" t="s">
        <v>2</v>
      </c>
      <c r="D52" s="18">
        <v>1</v>
      </c>
      <c r="E52" s="18" t="s">
        <v>6</v>
      </c>
      <c r="F52" s="19">
        <v>76</v>
      </c>
      <c r="G52" s="21">
        <f t="shared" si="18"/>
        <v>35</v>
      </c>
      <c r="H52" s="21">
        <f t="shared" si="19"/>
        <v>35</v>
      </c>
      <c r="I52" s="10">
        <f t="shared" si="20"/>
        <v>76</v>
      </c>
    </row>
    <row r="53" spans="1:9" x14ac:dyDescent="0.3">
      <c r="A53" s="45"/>
      <c r="B53" s="7">
        <v>4</v>
      </c>
      <c r="C53" s="17" t="s">
        <v>11</v>
      </c>
      <c r="D53" s="18">
        <v>1</v>
      </c>
      <c r="E53" s="18" t="s">
        <v>6</v>
      </c>
      <c r="F53" s="19">
        <v>33</v>
      </c>
      <c r="G53" s="21">
        <f t="shared" si="18"/>
        <v>26.400000000000002</v>
      </c>
      <c r="H53" s="21">
        <f t="shared" si="19"/>
        <v>26.400000000000002</v>
      </c>
      <c r="I53" s="10">
        <f t="shared" si="20"/>
        <v>33</v>
      </c>
    </row>
    <row r="54" spans="1:9" x14ac:dyDescent="0.3">
      <c r="A54" s="45"/>
      <c r="B54" s="7">
        <v>5</v>
      </c>
      <c r="C54" s="17" t="s">
        <v>62</v>
      </c>
      <c r="D54" s="18">
        <v>1</v>
      </c>
      <c r="E54" s="18" t="s">
        <v>6</v>
      </c>
      <c r="F54" s="19">
        <v>47</v>
      </c>
      <c r="G54" s="21">
        <f t="shared" si="18"/>
        <v>37.6</v>
      </c>
      <c r="H54" s="21">
        <f t="shared" si="19"/>
        <v>37.6</v>
      </c>
      <c r="I54" s="10">
        <f t="shared" si="20"/>
        <v>47</v>
      </c>
    </row>
    <row r="55" spans="1:9" x14ac:dyDescent="0.3">
      <c r="A55" s="45"/>
      <c r="B55" s="7">
        <v>6</v>
      </c>
      <c r="C55" s="17" t="s">
        <v>14</v>
      </c>
      <c r="D55" s="18">
        <v>1</v>
      </c>
      <c r="E55" s="18" t="s">
        <v>13</v>
      </c>
      <c r="F55" s="23">
        <v>232</v>
      </c>
      <c r="G55" s="21">
        <f t="shared" si="18"/>
        <v>185.60000000000002</v>
      </c>
      <c r="H55" s="21">
        <f t="shared" si="19"/>
        <v>185.60000000000002</v>
      </c>
      <c r="I55" s="10">
        <f t="shared" si="20"/>
        <v>232</v>
      </c>
    </row>
    <row r="56" spans="1:9" x14ac:dyDescent="0.3">
      <c r="A56" s="45"/>
      <c r="B56" s="7">
        <v>7</v>
      </c>
      <c r="C56" s="17" t="s">
        <v>64</v>
      </c>
      <c r="D56" s="18">
        <v>2</v>
      </c>
      <c r="E56" s="18" t="s">
        <v>6</v>
      </c>
      <c r="F56" s="23">
        <v>51</v>
      </c>
      <c r="G56" s="21">
        <f t="shared" si="18"/>
        <v>40.800000000000004</v>
      </c>
      <c r="H56" s="21">
        <f t="shared" si="19"/>
        <v>81.600000000000009</v>
      </c>
      <c r="I56" s="10">
        <f t="shared" si="20"/>
        <v>102</v>
      </c>
    </row>
    <row r="57" spans="1:9" x14ac:dyDescent="0.3">
      <c r="A57" s="45"/>
      <c r="B57" s="7">
        <v>8</v>
      </c>
      <c r="C57" s="11" t="s">
        <v>25</v>
      </c>
      <c r="D57" s="7">
        <v>0.5</v>
      </c>
      <c r="E57" s="7" t="s">
        <v>4</v>
      </c>
      <c r="F57" s="9">
        <v>54</v>
      </c>
      <c r="G57" s="21">
        <v>21.6</v>
      </c>
      <c r="H57" s="21">
        <f t="shared" ref="H57:H61" si="21">G57</f>
        <v>21.6</v>
      </c>
      <c r="I57" s="10">
        <f t="shared" si="20"/>
        <v>27</v>
      </c>
    </row>
    <row r="58" spans="1:9" x14ac:dyDescent="0.3">
      <c r="A58" s="45"/>
      <c r="B58" s="7">
        <v>9</v>
      </c>
      <c r="C58" s="17" t="s">
        <v>28</v>
      </c>
      <c r="D58" s="18">
        <v>0.4</v>
      </c>
      <c r="E58" s="18" t="s">
        <v>4</v>
      </c>
      <c r="F58" s="21">
        <v>54</v>
      </c>
      <c r="G58" s="23">
        <v>17.28</v>
      </c>
      <c r="H58" s="21">
        <f t="shared" si="21"/>
        <v>17.28</v>
      </c>
      <c r="I58" s="10">
        <f t="shared" si="20"/>
        <v>21.6</v>
      </c>
    </row>
    <row r="59" spans="1:9" x14ac:dyDescent="0.3">
      <c r="A59" s="45"/>
      <c r="B59" s="7">
        <v>10</v>
      </c>
      <c r="C59" s="17" t="s">
        <v>26</v>
      </c>
      <c r="D59" s="18">
        <v>0.2</v>
      </c>
      <c r="E59" s="18" t="s">
        <v>4</v>
      </c>
      <c r="F59" s="21">
        <v>54</v>
      </c>
      <c r="G59" s="23">
        <v>8.64</v>
      </c>
      <c r="H59" s="21">
        <f t="shared" si="21"/>
        <v>8.64</v>
      </c>
      <c r="I59" s="10">
        <f t="shared" si="20"/>
        <v>10.8</v>
      </c>
    </row>
    <row r="60" spans="1:9" x14ac:dyDescent="0.3">
      <c r="A60" s="45"/>
      <c r="B60" s="7">
        <v>11</v>
      </c>
      <c r="C60" s="24" t="s">
        <v>65</v>
      </c>
      <c r="D60" s="18">
        <v>1</v>
      </c>
      <c r="E60" s="18" t="s">
        <v>4</v>
      </c>
      <c r="F60" s="23">
        <v>54</v>
      </c>
      <c r="G60" s="21">
        <f t="shared" ref="G60" si="22">VLOOKUP(C60,M:N,2,FALSE)</f>
        <v>43.2</v>
      </c>
      <c r="H60" s="21">
        <f t="shared" si="21"/>
        <v>43.2</v>
      </c>
      <c r="I60" s="10">
        <f t="shared" si="20"/>
        <v>54</v>
      </c>
    </row>
    <row r="61" spans="1:9" x14ac:dyDescent="0.3">
      <c r="A61" s="45"/>
      <c r="B61" s="7">
        <v>12</v>
      </c>
      <c r="C61" s="17" t="s">
        <v>63</v>
      </c>
      <c r="D61" s="18">
        <v>0.5</v>
      </c>
      <c r="E61" s="18" t="s">
        <v>4</v>
      </c>
      <c r="F61" s="21">
        <v>54</v>
      </c>
      <c r="G61" s="23">
        <v>21.6</v>
      </c>
      <c r="H61" s="21">
        <f t="shared" si="21"/>
        <v>21.6</v>
      </c>
      <c r="I61" s="10">
        <f t="shared" si="20"/>
        <v>27</v>
      </c>
    </row>
    <row r="62" spans="1:9" ht="17.25" thickBot="1" x14ac:dyDescent="0.35">
      <c r="A62" s="46"/>
      <c r="B62" s="47" t="s">
        <v>17</v>
      </c>
      <c r="C62" s="48"/>
      <c r="D62" s="48"/>
      <c r="E62" s="48"/>
      <c r="F62" s="48"/>
      <c r="G62" s="32"/>
      <c r="H62" s="38">
        <f>SUM(H50:H61)</f>
        <v>595.72000000000014</v>
      </c>
      <c r="I62" s="12">
        <f>SUM(I50:I61)</f>
        <v>796.9</v>
      </c>
    </row>
    <row r="63" spans="1:9" ht="40.5" customHeight="1" x14ac:dyDescent="0.3">
      <c r="A63" s="3" t="s">
        <v>7</v>
      </c>
      <c r="B63" s="4" t="s">
        <v>0</v>
      </c>
      <c r="C63" s="4" t="s">
        <v>8</v>
      </c>
      <c r="D63" s="42" t="s">
        <v>82</v>
      </c>
      <c r="E63" s="43"/>
      <c r="F63" s="5" t="s">
        <v>3</v>
      </c>
      <c r="G63" s="33" t="s">
        <v>129</v>
      </c>
      <c r="H63" s="33" t="s">
        <v>128</v>
      </c>
      <c r="I63" s="6" t="s">
        <v>9</v>
      </c>
    </row>
    <row r="64" spans="1:9" ht="15.75" customHeight="1" x14ac:dyDescent="0.3">
      <c r="A64" s="51" t="s">
        <v>49</v>
      </c>
      <c r="B64" s="7">
        <v>1</v>
      </c>
      <c r="C64" s="8" t="s">
        <v>1</v>
      </c>
      <c r="D64" s="7">
        <v>6.2</v>
      </c>
      <c r="E64" s="7" t="s">
        <v>5</v>
      </c>
      <c r="F64" s="9">
        <v>22.5</v>
      </c>
      <c r="G64" s="21">
        <f t="shared" ref="G64:G66" si="23">VLOOKUP(C64,M:N,2,FALSE)</f>
        <v>16</v>
      </c>
      <c r="H64" s="21">
        <f t="shared" ref="H64:H66" si="24">G64*D64</f>
        <v>99.2</v>
      </c>
      <c r="I64" s="10">
        <f>D64*F64</f>
        <v>139.5</v>
      </c>
    </row>
    <row r="65" spans="1:9" x14ac:dyDescent="0.3">
      <c r="A65" s="52"/>
      <c r="B65" s="7">
        <v>2</v>
      </c>
      <c r="C65" s="8" t="s">
        <v>10</v>
      </c>
      <c r="D65" s="7">
        <v>1</v>
      </c>
      <c r="E65" s="7" t="s">
        <v>6</v>
      </c>
      <c r="F65" s="9">
        <v>27</v>
      </c>
      <c r="G65" s="21">
        <f t="shared" si="23"/>
        <v>18</v>
      </c>
      <c r="H65" s="21">
        <f t="shared" si="24"/>
        <v>18</v>
      </c>
      <c r="I65" s="10">
        <f t="shared" ref="I65:I68" si="25">D65*F65</f>
        <v>27</v>
      </c>
    </row>
    <row r="66" spans="1:9" x14ac:dyDescent="0.3">
      <c r="A66" s="52"/>
      <c r="B66" s="7">
        <v>3</v>
      </c>
      <c r="C66" s="8" t="s">
        <v>12</v>
      </c>
      <c r="D66" s="7">
        <v>1</v>
      </c>
      <c r="E66" s="7" t="s">
        <v>13</v>
      </c>
      <c r="F66" s="9">
        <v>232</v>
      </c>
      <c r="G66" s="21">
        <f t="shared" si="23"/>
        <v>185.60000000000002</v>
      </c>
      <c r="H66" s="21">
        <f t="shared" si="24"/>
        <v>185.60000000000002</v>
      </c>
      <c r="I66" s="10">
        <f t="shared" si="25"/>
        <v>232</v>
      </c>
    </row>
    <row r="67" spans="1:9" x14ac:dyDescent="0.3">
      <c r="A67" s="52"/>
      <c r="B67" s="7">
        <v>4</v>
      </c>
      <c r="C67" s="11" t="s">
        <v>25</v>
      </c>
      <c r="D67" s="7">
        <v>0.5</v>
      </c>
      <c r="E67" s="7" t="s">
        <v>4</v>
      </c>
      <c r="F67" s="9">
        <v>54</v>
      </c>
      <c r="G67" s="21">
        <v>21.6</v>
      </c>
      <c r="H67" s="21">
        <f t="shared" ref="H67:H68" si="26">G67</f>
        <v>21.6</v>
      </c>
      <c r="I67" s="10">
        <f t="shared" si="25"/>
        <v>27</v>
      </c>
    </row>
    <row r="68" spans="1:9" x14ac:dyDescent="0.3">
      <c r="A68" s="52"/>
      <c r="B68" s="7">
        <v>5</v>
      </c>
      <c r="C68" s="11" t="s">
        <v>61</v>
      </c>
      <c r="D68" s="7">
        <v>1</v>
      </c>
      <c r="E68" s="7" t="s">
        <v>4</v>
      </c>
      <c r="F68" s="9">
        <v>54</v>
      </c>
      <c r="G68" s="21">
        <v>43.2</v>
      </c>
      <c r="H68" s="21">
        <f t="shared" si="26"/>
        <v>43.2</v>
      </c>
      <c r="I68" s="10">
        <f t="shared" si="25"/>
        <v>54</v>
      </c>
    </row>
    <row r="69" spans="1:9" ht="17.25" thickBot="1" x14ac:dyDescent="0.35">
      <c r="A69" s="53"/>
      <c r="B69" s="47" t="s">
        <v>50</v>
      </c>
      <c r="C69" s="48"/>
      <c r="D69" s="48"/>
      <c r="E69" s="48"/>
      <c r="F69" s="48"/>
      <c r="G69" s="32"/>
      <c r="H69" s="38">
        <f>SUM(H64:H68)</f>
        <v>367.6</v>
      </c>
      <c r="I69" s="12">
        <f>SUM(I64:I68)</f>
        <v>479.5</v>
      </c>
    </row>
    <row r="70" spans="1:9" ht="40.5" customHeight="1" x14ac:dyDescent="0.3">
      <c r="A70" s="3" t="s">
        <v>7</v>
      </c>
      <c r="B70" s="4" t="s">
        <v>0</v>
      </c>
      <c r="C70" s="4" t="s">
        <v>8</v>
      </c>
      <c r="D70" s="42" t="s">
        <v>82</v>
      </c>
      <c r="E70" s="43"/>
      <c r="F70" s="5" t="s">
        <v>3</v>
      </c>
      <c r="G70" s="33" t="s">
        <v>129</v>
      </c>
      <c r="H70" s="33" t="s">
        <v>128</v>
      </c>
      <c r="I70" s="6" t="s">
        <v>9</v>
      </c>
    </row>
    <row r="71" spans="1:9" ht="15.75" customHeight="1" x14ac:dyDescent="0.3">
      <c r="A71" s="44" t="s">
        <v>34</v>
      </c>
      <c r="B71" s="7">
        <v>1</v>
      </c>
      <c r="C71" s="8" t="s">
        <v>1</v>
      </c>
      <c r="D71" s="7">
        <v>6.2</v>
      </c>
      <c r="E71" s="7" t="s">
        <v>5</v>
      </c>
      <c r="F71" s="9">
        <v>22.5</v>
      </c>
      <c r="G71" s="21">
        <f t="shared" ref="G71:G73" si="27">VLOOKUP(C71,M:N,2,FALSE)</f>
        <v>16</v>
      </c>
      <c r="H71" s="21">
        <f t="shared" ref="H71:H73" si="28">G71*D71</f>
        <v>99.2</v>
      </c>
      <c r="I71" s="10">
        <f>D71*F71</f>
        <v>139.5</v>
      </c>
    </row>
    <row r="72" spans="1:9" x14ac:dyDescent="0.3">
      <c r="A72" s="45"/>
      <c r="B72" s="7">
        <v>2</v>
      </c>
      <c r="C72" s="8" t="s">
        <v>10</v>
      </c>
      <c r="D72" s="7">
        <v>1</v>
      </c>
      <c r="E72" s="7" t="s">
        <v>6</v>
      </c>
      <c r="F72" s="9">
        <v>27</v>
      </c>
      <c r="G72" s="21">
        <f t="shared" si="27"/>
        <v>18</v>
      </c>
      <c r="H72" s="21">
        <f t="shared" si="28"/>
        <v>18</v>
      </c>
      <c r="I72" s="10">
        <f t="shared" ref="I72:I75" si="29">D72*F72</f>
        <v>27</v>
      </c>
    </row>
    <row r="73" spans="1:9" x14ac:dyDescent="0.3">
      <c r="A73" s="45"/>
      <c r="B73" s="7">
        <v>3</v>
      </c>
      <c r="C73" s="8" t="s">
        <v>66</v>
      </c>
      <c r="D73" s="7">
        <v>4</v>
      </c>
      <c r="E73" s="7" t="s">
        <v>5</v>
      </c>
      <c r="F73" s="21">
        <v>14.5</v>
      </c>
      <c r="G73" s="21">
        <f t="shared" si="27"/>
        <v>12</v>
      </c>
      <c r="H73" s="21">
        <f t="shared" si="28"/>
        <v>48</v>
      </c>
      <c r="I73" s="10">
        <f t="shared" si="29"/>
        <v>58</v>
      </c>
    </row>
    <row r="74" spans="1:9" x14ac:dyDescent="0.3">
      <c r="A74" s="45"/>
      <c r="B74" s="7">
        <v>4</v>
      </c>
      <c r="C74" s="11" t="s">
        <v>25</v>
      </c>
      <c r="D74" s="7">
        <v>0.5</v>
      </c>
      <c r="E74" s="7" t="s">
        <v>4</v>
      </c>
      <c r="F74" s="9">
        <v>54</v>
      </c>
      <c r="G74" s="21">
        <v>21.6</v>
      </c>
      <c r="H74" s="21">
        <f t="shared" ref="H74:H75" si="30">G74</f>
        <v>21.6</v>
      </c>
      <c r="I74" s="10">
        <f t="shared" si="29"/>
        <v>27</v>
      </c>
    </row>
    <row r="75" spans="1:9" x14ac:dyDescent="0.3">
      <c r="A75" s="45"/>
      <c r="B75" s="7">
        <v>5</v>
      </c>
      <c r="C75" s="11" t="s">
        <v>67</v>
      </c>
      <c r="D75" s="7">
        <v>1</v>
      </c>
      <c r="E75" s="7" t="s">
        <v>4</v>
      </c>
      <c r="F75" s="21">
        <v>54</v>
      </c>
      <c r="G75" s="21">
        <f t="shared" ref="G75" si="31">VLOOKUP(C75,M:N,2,FALSE)</f>
        <v>43.2</v>
      </c>
      <c r="H75" s="21">
        <f t="shared" si="30"/>
        <v>43.2</v>
      </c>
      <c r="I75" s="10">
        <f t="shared" si="29"/>
        <v>54</v>
      </c>
    </row>
    <row r="76" spans="1:9" ht="17.25" thickBot="1" x14ac:dyDescent="0.35">
      <c r="A76" s="46"/>
      <c r="B76" s="47" t="s">
        <v>16</v>
      </c>
      <c r="C76" s="48"/>
      <c r="D76" s="48"/>
      <c r="E76" s="48"/>
      <c r="F76" s="48"/>
      <c r="G76" s="32"/>
      <c r="H76" s="38">
        <f>SUM(H71:H75)</f>
        <v>230</v>
      </c>
      <c r="I76" s="22">
        <f>SUM(I71:I75)</f>
        <v>305.5</v>
      </c>
    </row>
    <row r="77" spans="1:9" ht="40.5" customHeight="1" x14ac:dyDescent="0.3">
      <c r="A77" s="3" t="s">
        <v>7</v>
      </c>
      <c r="B77" s="4" t="s">
        <v>0</v>
      </c>
      <c r="C77" s="4" t="s">
        <v>8</v>
      </c>
      <c r="D77" s="42" t="s">
        <v>82</v>
      </c>
      <c r="E77" s="43"/>
      <c r="F77" s="5" t="s">
        <v>3</v>
      </c>
      <c r="G77" s="33" t="s">
        <v>129</v>
      </c>
      <c r="H77" s="33" t="s">
        <v>128</v>
      </c>
      <c r="I77" s="6" t="s">
        <v>9</v>
      </c>
    </row>
    <row r="78" spans="1:9" ht="15.75" customHeight="1" x14ac:dyDescent="0.3">
      <c r="A78" s="44" t="s">
        <v>51</v>
      </c>
      <c r="B78" s="7">
        <v>1</v>
      </c>
      <c r="C78" s="8" t="s">
        <v>1</v>
      </c>
      <c r="D78" s="7">
        <v>6.2</v>
      </c>
      <c r="E78" s="7" t="s">
        <v>5</v>
      </c>
      <c r="F78" s="9">
        <v>22.5</v>
      </c>
      <c r="G78" s="21">
        <f t="shared" ref="G78:G79" si="32">VLOOKUP(C78,M:N,2,FALSE)</f>
        <v>16</v>
      </c>
      <c r="H78" s="21">
        <f t="shared" ref="H78:H79" si="33">G78*D78</f>
        <v>99.2</v>
      </c>
      <c r="I78" s="10">
        <f t="shared" ref="I78:I80" si="34">D78*F78</f>
        <v>139.5</v>
      </c>
    </row>
    <row r="79" spans="1:9" x14ac:dyDescent="0.3">
      <c r="A79" s="45"/>
      <c r="B79" s="7">
        <v>2</v>
      </c>
      <c r="C79" s="8" t="s">
        <v>10</v>
      </c>
      <c r="D79" s="7">
        <v>1</v>
      </c>
      <c r="E79" s="7" t="s">
        <v>6</v>
      </c>
      <c r="F79" s="9">
        <v>27</v>
      </c>
      <c r="G79" s="21">
        <f t="shared" si="32"/>
        <v>18</v>
      </c>
      <c r="H79" s="21">
        <f t="shared" si="33"/>
        <v>18</v>
      </c>
      <c r="I79" s="10">
        <f t="shared" si="34"/>
        <v>27</v>
      </c>
    </row>
    <row r="80" spans="1:9" x14ac:dyDescent="0.3">
      <c r="A80" s="45"/>
      <c r="B80" s="7">
        <v>3</v>
      </c>
      <c r="C80" s="11" t="s">
        <v>25</v>
      </c>
      <c r="D80" s="7">
        <v>0.5</v>
      </c>
      <c r="E80" s="7" t="s">
        <v>4</v>
      </c>
      <c r="F80" s="9">
        <v>54</v>
      </c>
      <c r="G80" s="21">
        <v>21.6</v>
      </c>
      <c r="H80" s="21">
        <f t="shared" ref="H80" si="35">G80</f>
        <v>21.6</v>
      </c>
      <c r="I80" s="10">
        <f t="shared" si="34"/>
        <v>27</v>
      </c>
    </row>
    <row r="81" spans="1:9" ht="17.25" thickBot="1" x14ac:dyDescent="0.35">
      <c r="A81" s="46"/>
      <c r="B81" s="47" t="s">
        <v>52</v>
      </c>
      <c r="C81" s="48"/>
      <c r="D81" s="48"/>
      <c r="E81" s="48"/>
      <c r="F81" s="48"/>
      <c r="G81" s="32"/>
      <c r="H81" s="38">
        <f>SUM(H78:H80)</f>
        <v>138.80000000000001</v>
      </c>
      <c r="I81" s="22">
        <f>SUM(I78:I80)</f>
        <v>193.5</v>
      </c>
    </row>
    <row r="82" spans="1:9" ht="40.5" customHeight="1" x14ac:dyDescent="0.3">
      <c r="A82" s="13" t="s">
        <v>7</v>
      </c>
      <c r="B82" s="14" t="s">
        <v>0</v>
      </c>
      <c r="C82" s="14" t="s">
        <v>8</v>
      </c>
      <c r="D82" s="42" t="s">
        <v>82</v>
      </c>
      <c r="E82" s="43"/>
      <c r="F82" s="15" t="s">
        <v>3</v>
      </c>
      <c r="G82" s="33" t="s">
        <v>129</v>
      </c>
      <c r="H82" s="33" t="s">
        <v>128</v>
      </c>
      <c r="I82" s="16" t="s">
        <v>9</v>
      </c>
    </row>
    <row r="83" spans="1:9" ht="15.75" customHeight="1" x14ac:dyDescent="0.3">
      <c r="A83" s="44" t="s">
        <v>35</v>
      </c>
      <c r="B83" s="7">
        <v>1</v>
      </c>
      <c r="C83" s="8" t="s">
        <v>1</v>
      </c>
      <c r="D83" s="7">
        <v>6.2</v>
      </c>
      <c r="E83" s="7" t="s">
        <v>5</v>
      </c>
      <c r="F83" s="9">
        <v>22.5</v>
      </c>
      <c r="G83" s="21">
        <f t="shared" ref="G83:G90" si="36">VLOOKUP(C83,M:N,2,FALSE)</f>
        <v>16</v>
      </c>
      <c r="H83" s="21">
        <f t="shared" ref="H83:H90" si="37">G83*D83</f>
        <v>99.2</v>
      </c>
      <c r="I83" s="10">
        <f>D83*F83</f>
        <v>139.5</v>
      </c>
    </row>
    <row r="84" spans="1:9" x14ac:dyDescent="0.3">
      <c r="A84" s="45"/>
      <c r="B84" s="7">
        <v>2</v>
      </c>
      <c r="C84" s="8" t="s">
        <v>10</v>
      </c>
      <c r="D84" s="7">
        <v>1</v>
      </c>
      <c r="E84" s="7" t="s">
        <v>6</v>
      </c>
      <c r="F84" s="9">
        <v>27</v>
      </c>
      <c r="G84" s="21">
        <f t="shared" si="36"/>
        <v>18</v>
      </c>
      <c r="H84" s="21">
        <f t="shared" si="37"/>
        <v>18</v>
      </c>
      <c r="I84" s="10">
        <f t="shared" ref="I84:I96" si="38">D84*F84</f>
        <v>27</v>
      </c>
    </row>
    <row r="85" spans="1:9" x14ac:dyDescent="0.3">
      <c r="A85" s="45"/>
      <c r="B85" s="7">
        <v>3</v>
      </c>
      <c r="C85" s="17" t="s">
        <v>2</v>
      </c>
      <c r="D85" s="18">
        <v>1</v>
      </c>
      <c r="E85" s="18" t="s">
        <v>6</v>
      </c>
      <c r="F85" s="19">
        <v>76</v>
      </c>
      <c r="G85" s="21">
        <f t="shared" si="36"/>
        <v>35</v>
      </c>
      <c r="H85" s="21">
        <f t="shared" si="37"/>
        <v>35</v>
      </c>
      <c r="I85" s="10">
        <f t="shared" si="38"/>
        <v>76</v>
      </c>
    </row>
    <row r="86" spans="1:9" x14ac:dyDescent="0.3">
      <c r="A86" s="45"/>
      <c r="B86" s="7">
        <v>4</v>
      </c>
      <c r="C86" s="17" t="s">
        <v>11</v>
      </c>
      <c r="D86" s="18">
        <v>1</v>
      </c>
      <c r="E86" s="18" t="s">
        <v>6</v>
      </c>
      <c r="F86" s="19">
        <v>33</v>
      </c>
      <c r="G86" s="21">
        <f t="shared" si="36"/>
        <v>26.400000000000002</v>
      </c>
      <c r="H86" s="21">
        <f t="shared" si="37"/>
        <v>26.400000000000002</v>
      </c>
      <c r="I86" s="10">
        <f t="shared" si="38"/>
        <v>33</v>
      </c>
    </row>
    <row r="87" spans="1:9" x14ac:dyDescent="0.3">
      <c r="A87" s="45"/>
      <c r="B87" s="7">
        <v>5</v>
      </c>
      <c r="C87" s="17" t="s">
        <v>15</v>
      </c>
      <c r="D87" s="18">
        <v>2</v>
      </c>
      <c r="E87" s="18" t="s">
        <v>6</v>
      </c>
      <c r="F87" s="19">
        <v>177</v>
      </c>
      <c r="G87" s="21">
        <f t="shared" si="36"/>
        <v>141.6</v>
      </c>
      <c r="H87" s="21">
        <f t="shared" si="37"/>
        <v>283.2</v>
      </c>
      <c r="I87" s="10">
        <f t="shared" si="38"/>
        <v>354</v>
      </c>
    </row>
    <row r="88" spans="1:9" x14ac:dyDescent="0.3">
      <c r="A88" s="45"/>
      <c r="B88" s="7">
        <v>6</v>
      </c>
      <c r="C88" s="17" t="s">
        <v>12</v>
      </c>
      <c r="D88" s="18">
        <v>1</v>
      </c>
      <c r="E88" s="18" t="s">
        <v>13</v>
      </c>
      <c r="F88" s="19">
        <v>232</v>
      </c>
      <c r="G88" s="21">
        <f t="shared" si="36"/>
        <v>185.60000000000002</v>
      </c>
      <c r="H88" s="21">
        <f t="shared" si="37"/>
        <v>185.60000000000002</v>
      </c>
      <c r="I88" s="10">
        <f t="shared" si="38"/>
        <v>232</v>
      </c>
    </row>
    <row r="89" spans="1:9" x14ac:dyDescent="0.3">
      <c r="A89" s="45"/>
      <c r="B89" s="7">
        <v>7</v>
      </c>
      <c r="C89" s="17" t="s">
        <v>14</v>
      </c>
      <c r="D89" s="18">
        <v>1</v>
      </c>
      <c r="E89" s="18" t="s">
        <v>13</v>
      </c>
      <c r="F89" s="23">
        <v>232</v>
      </c>
      <c r="G89" s="21">
        <f t="shared" si="36"/>
        <v>185.60000000000002</v>
      </c>
      <c r="H89" s="21">
        <f t="shared" si="37"/>
        <v>185.60000000000002</v>
      </c>
      <c r="I89" s="10">
        <f t="shared" si="38"/>
        <v>232</v>
      </c>
    </row>
    <row r="90" spans="1:9" x14ac:dyDescent="0.3">
      <c r="A90" s="45"/>
      <c r="B90" s="7">
        <v>8</v>
      </c>
      <c r="C90" s="17" t="s">
        <v>64</v>
      </c>
      <c r="D90" s="18">
        <v>2</v>
      </c>
      <c r="E90" s="18" t="s">
        <v>6</v>
      </c>
      <c r="F90" s="23">
        <v>51</v>
      </c>
      <c r="G90" s="21">
        <f t="shared" si="36"/>
        <v>40.800000000000004</v>
      </c>
      <c r="H90" s="21">
        <f t="shared" si="37"/>
        <v>81.600000000000009</v>
      </c>
      <c r="I90" s="10">
        <f t="shared" si="38"/>
        <v>102</v>
      </c>
    </row>
    <row r="91" spans="1:9" x14ac:dyDescent="0.3">
      <c r="A91" s="45"/>
      <c r="B91" s="7">
        <v>9</v>
      </c>
      <c r="C91" s="11" t="s">
        <v>25</v>
      </c>
      <c r="D91" s="7">
        <v>0.5</v>
      </c>
      <c r="E91" s="7" t="s">
        <v>4</v>
      </c>
      <c r="F91" s="9">
        <v>54</v>
      </c>
      <c r="G91" s="21">
        <v>21.6</v>
      </c>
      <c r="H91" s="21">
        <f t="shared" ref="H91:H96" si="39">G91</f>
        <v>21.6</v>
      </c>
      <c r="I91" s="10">
        <f t="shared" si="38"/>
        <v>27</v>
      </c>
    </row>
    <row r="92" spans="1:9" x14ac:dyDescent="0.3">
      <c r="A92" s="45"/>
      <c r="B92" s="7">
        <v>10</v>
      </c>
      <c r="C92" s="17" t="s">
        <v>28</v>
      </c>
      <c r="D92" s="18">
        <v>0.4</v>
      </c>
      <c r="E92" s="18" t="s">
        <v>4</v>
      </c>
      <c r="F92" s="21">
        <v>54</v>
      </c>
      <c r="G92" s="23">
        <v>17.28</v>
      </c>
      <c r="H92" s="21">
        <f t="shared" si="39"/>
        <v>17.28</v>
      </c>
      <c r="I92" s="10">
        <f t="shared" si="38"/>
        <v>21.6</v>
      </c>
    </row>
    <row r="93" spans="1:9" x14ac:dyDescent="0.3">
      <c r="A93" s="45"/>
      <c r="B93" s="7">
        <v>11</v>
      </c>
      <c r="C93" s="17" t="s">
        <v>26</v>
      </c>
      <c r="D93" s="18">
        <v>0.2</v>
      </c>
      <c r="E93" s="18" t="s">
        <v>4</v>
      </c>
      <c r="F93" s="21">
        <v>54</v>
      </c>
      <c r="G93" s="23">
        <v>8.64</v>
      </c>
      <c r="H93" s="21">
        <f t="shared" si="39"/>
        <v>8.64</v>
      </c>
      <c r="I93" s="10">
        <f t="shared" si="38"/>
        <v>10.8</v>
      </c>
    </row>
    <row r="94" spans="1:9" x14ac:dyDescent="0.3">
      <c r="A94" s="45"/>
      <c r="B94" s="7">
        <v>12</v>
      </c>
      <c r="C94" s="17" t="s">
        <v>65</v>
      </c>
      <c r="D94" s="18">
        <v>1</v>
      </c>
      <c r="E94" s="18" t="s">
        <v>4</v>
      </c>
      <c r="F94" s="23">
        <v>54</v>
      </c>
      <c r="G94" s="21">
        <f t="shared" ref="G94:G95" si="40">VLOOKUP(C94,M:N,2,FALSE)</f>
        <v>43.2</v>
      </c>
      <c r="H94" s="21">
        <f t="shared" si="39"/>
        <v>43.2</v>
      </c>
      <c r="I94" s="10">
        <f t="shared" si="38"/>
        <v>54</v>
      </c>
    </row>
    <row r="95" spans="1:9" x14ac:dyDescent="0.3">
      <c r="A95" s="45"/>
      <c r="B95" s="7">
        <v>13</v>
      </c>
      <c r="C95" s="17" t="s">
        <v>29</v>
      </c>
      <c r="D95" s="18">
        <v>2</v>
      </c>
      <c r="E95" s="18" t="s">
        <v>4</v>
      </c>
      <c r="F95" s="23">
        <v>54</v>
      </c>
      <c r="G95" s="21">
        <f t="shared" si="40"/>
        <v>86.4</v>
      </c>
      <c r="H95" s="21">
        <f t="shared" si="39"/>
        <v>86.4</v>
      </c>
      <c r="I95" s="10">
        <f t="shared" si="38"/>
        <v>108</v>
      </c>
    </row>
    <row r="96" spans="1:9" x14ac:dyDescent="0.3">
      <c r="A96" s="45"/>
      <c r="B96" s="7">
        <v>14</v>
      </c>
      <c r="C96" s="11" t="s">
        <v>61</v>
      </c>
      <c r="D96" s="7">
        <v>1</v>
      </c>
      <c r="E96" s="7" t="s">
        <v>4</v>
      </c>
      <c r="F96" s="9">
        <v>54</v>
      </c>
      <c r="G96" s="21">
        <v>43.2</v>
      </c>
      <c r="H96" s="21">
        <f t="shared" si="39"/>
        <v>43.2</v>
      </c>
      <c r="I96" s="10">
        <f t="shared" si="38"/>
        <v>54</v>
      </c>
    </row>
    <row r="97" spans="1:9" ht="17.25" thickBot="1" x14ac:dyDescent="0.35">
      <c r="A97" s="46"/>
      <c r="B97" s="47" t="s">
        <v>40</v>
      </c>
      <c r="C97" s="48"/>
      <c r="D97" s="48"/>
      <c r="E97" s="48"/>
      <c r="F97" s="48"/>
      <c r="G97" s="32"/>
      <c r="H97" s="38">
        <f>SUM(H83:H96)</f>
        <v>1134.92</v>
      </c>
      <c r="I97" s="22">
        <f>SUM(I83:I96)</f>
        <v>1470.8999999999999</v>
      </c>
    </row>
    <row r="98" spans="1:9" ht="40.5" customHeight="1" x14ac:dyDescent="0.3">
      <c r="A98" s="3" t="s">
        <v>7</v>
      </c>
      <c r="B98" s="4" t="s">
        <v>0</v>
      </c>
      <c r="C98" s="4" t="s">
        <v>8</v>
      </c>
      <c r="D98" s="42" t="s">
        <v>82</v>
      </c>
      <c r="E98" s="43"/>
      <c r="F98" s="5" t="s">
        <v>3</v>
      </c>
      <c r="G98" s="33" t="s">
        <v>129</v>
      </c>
      <c r="H98" s="33" t="s">
        <v>128</v>
      </c>
      <c r="I98" s="6" t="s">
        <v>9</v>
      </c>
    </row>
    <row r="99" spans="1:9" ht="15.75" customHeight="1" x14ac:dyDescent="0.3">
      <c r="A99" s="44" t="s">
        <v>53</v>
      </c>
      <c r="B99" s="7">
        <v>1</v>
      </c>
      <c r="C99" s="8" t="s">
        <v>1</v>
      </c>
      <c r="D99" s="7">
        <v>6.2</v>
      </c>
      <c r="E99" s="7" t="s">
        <v>5</v>
      </c>
      <c r="F99" s="9">
        <v>22.5</v>
      </c>
      <c r="G99" s="21">
        <f t="shared" ref="G99:G100" si="41">VLOOKUP(C99,M:N,2,FALSE)</f>
        <v>16</v>
      </c>
      <c r="H99" s="21">
        <f t="shared" ref="H99:H100" si="42">G99*D99</f>
        <v>99.2</v>
      </c>
      <c r="I99" s="10">
        <f>D99*F99</f>
        <v>139.5</v>
      </c>
    </row>
    <row r="100" spans="1:9" x14ac:dyDescent="0.3">
      <c r="A100" s="45"/>
      <c r="B100" s="7">
        <v>2</v>
      </c>
      <c r="C100" s="8" t="s">
        <v>10</v>
      </c>
      <c r="D100" s="7">
        <v>1</v>
      </c>
      <c r="E100" s="7" t="s">
        <v>6</v>
      </c>
      <c r="F100" s="9">
        <v>27</v>
      </c>
      <c r="G100" s="21">
        <f t="shared" si="41"/>
        <v>18</v>
      </c>
      <c r="H100" s="21">
        <f t="shared" si="42"/>
        <v>18</v>
      </c>
      <c r="I100" s="10">
        <f t="shared" ref="I100:I101" si="43">D100*F100</f>
        <v>27</v>
      </c>
    </row>
    <row r="101" spans="1:9" x14ac:dyDescent="0.3">
      <c r="A101" s="45"/>
      <c r="B101" s="7">
        <v>3</v>
      </c>
      <c r="C101" s="11" t="s">
        <v>25</v>
      </c>
      <c r="D101" s="7">
        <v>0.5</v>
      </c>
      <c r="E101" s="7" t="s">
        <v>4</v>
      </c>
      <c r="F101" s="9">
        <v>54</v>
      </c>
      <c r="G101" s="21">
        <v>21.6</v>
      </c>
      <c r="H101" s="21">
        <f t="shared" ref="H101" si="44">G101</f>
        <v>21.6</v>
      </c>
      <c r="I101" s="10">
        <f t="shared" si="43"/>
        <v>27</v>
      </c>
    </row>
    <row r="102" spans="1:9" ht="17.25" thickBot="1" x14ac:dyDescent="0.35">
      <c r="A102" s="46"/>
      <c r="B102" s="47" t="s">
        <v>54</v>
      </c>
      <c r="C102" s="48"/>
      <c r="D102" s="48"/>
      <c r="E102" s="48"/>
      <c r="F102" s="48"/>
      <c r="G102" s="32"/>
      <c r="H102" s="38">
        <f>SUM(H99:H101)</f>
        <v>138.80000000000001</v>
      </c>
      <c r="I102" s="22">
        <f>SUM(I99:I101)</f>
        <v>193.5</v>
      </c>
    </row>
    <row r="103" spans="1:9" ht="40.5" customHeight="1" x14ac:dyDescent="0.3">
      <c r="A103" s="13" t="s">
        <v>7</v>
      </c>
      <c r="B103" s="14" t="s">
        <v>0</v>
      </c>
      <c r="C103" s="14" t="s">
        <v>8</v>
      </c>
      <c r="D103" s="42" t="s">
        <v>82</v>
      </c>
      <c r="E103" s="43"/>
      <c r="F103" s="15" t="s">
        <v>3</v>
      </c>
      <c r="G103" s="33" t="s">
        <v>129</v>
      </c>
      <c r="H103" s="33" t="s">
        <v>128</v>
      </c>
      <c r="I103" s="16" t="s">
        <v>9</v>
      </c>
    </row>
    <row r="104" spans="1:9" ht="15.75" customHeight="1" x14ac:dyDescent="0.3">
      <c r="A104" s="45" t="s">
        <v>36</v>
      </c>
      <c r="B104" s="7">
        <v>1</v>
      </c>
      <c r="C104" s="8" t="s">
        <v>1</v>
      </c>
      <c r="D104" s="7">
        <v>6.2</v>
      </c>
      <c r="E104" s="7" t="s">
        <v>5</v>
      </c>
      <c r="F104" s="9">
        <v>22.5</v>
      </c>
      <c r="G104" s="21">
        <f t="shared" ref="G104:G105" si="45">VLOOKUP(C104,M:N,2,FALSE)</f>
        <v>16</v>
      </c>
      <c r="H104" s="21">
        <f t="shared" ref="H104:H105" si="46">G104*D104</f>
        <v>99.2</v>
      </c>
      <c r="I104" s="10">
        <f>D104*F104</f>
        <v>139.5</v>
      </c>
    </row>
    <row r="105" spans="1:9" x14ac:dyDescent="0.3">
      <c r="A105" s="49"/>
      <c r="B105" s="7">
        <v>2</v>
      </c>
      <c r="C105" s="8" t="s">
        <v>10</v>
      </c>
      <c r="D105" s="7">
        <v>1</v>
      </c>
      <c r="E105" s="7" t="s">
        <v>6</v>
      </c>
      <c r="F105" s="9">
        <v>27</v>
      </c>
      <c r="G105" s="21">
        <f t="shared" si="45"/>
        <v>18</v>
      </c>
      <c r="H105" s="21">
        <f t="shared" si="46"/>
        <v>18</v>
      </c>
      <c r="I105" s="10">
        <f t="shared" ref="I105:I106" si="47">D105*F105</f>
        <v>27</v>
      </c>
    </row>
    <row r="106" spans="1:9" x14ac:dyDescent="0.3">
      <c r="A106" s="49"/>
      <c r="B106" s="7">
        <v>3</v>
      </c>
      <c r="C106" s="11" t="s">
        <v>25</v>
      </c>
      <c r="D106" s="7">
        <v>0.5</v>
      </c>
      <c r="E106" s="7" t="s">
        <v>4</v>
      </c>
      <c r="F106" s="9">
        <v>54</v>
      </c>
      <c r="G106" s="21">
        <v>21.6</v>
      </c>
      <c r="H106" s="21">
        <v>21.6</v>
      </c>
      <c r="I106" s="10">
        <f t="shared" si="47"/>
        <v>27</v>
      </c>
    </row>
    <row r="107" spans="1:9" ht="17.25" thickBot="1" x14ac:dyDescent="0.35">
      <c r="A107" s="50"/>
      <c r="B107" s="47" t="s">
        <v>21</v>
      </c>
      <c r="C107" s="48"/>
      <c r="D107" s="48"/>
      <c r="E107" s="48"/>
      <c r="F107" s="48"/>
      <c r="G107" s="32"/>
      <c r="H107" s="38">
        <f>SUM(H104:H106)</f>
        <v>138.80000000000001</v>
      </c>
      <c r="I107" s="22">
        <f>SUM(I104:I106)</f>
        <v>193.5</v>
      </c>
    </row>
    <row r="108" spans="1:9" ht="40.5" customHeight="1" x14ac:dyDescent="0.3">
      <c r="A108" s="3" t="s">
        <v>7</v>
      </c>
      <c r="B108" s="4" t="s">
        <v>0</v>
      </c>
      <c r="C108" s="4" t="s">
        <v>8</v>
      </c>
      <c r="D108" s="42" t="s">
        <v>82</v>
      </c>
      <c r="E108" s="43"/>
      <c r="F108" s="5" t="s">
        <v>3</v>
      </c>
      <c r="G108" s="33" t="s">
        <v>129</v>
      </c>
      <c r="H108" s="33" t="s">
        <v>128</v>
      </c>
      <c r="I108" s="6" t="s">
        <v>9</v>
      </c>
    </row>
    <row r="109" spans="1:9" ht="15.75" customHeight="1" x14ac:dyDescent="0.3">
      <c r="A109" s="44" t="s">
        <v>55</v>
      </c>
      <c r="B109" s="7">
        <v>1</v>
      </c>
      <c r="C109" s="8" t="s">
        <v>1</v>
      </c>
      <c r="D109" s="7">
        <v>6.2</v>
      </c>
      <c r="E109" s="7" t="s">
        <v>5</v>
      </c>
      <c r="F109" s="9">
        <v>22.5</v>
      </c>
      <c r="G109" s="21">
        <f t="shared" ref="G109:G111" si="48">VLOOKUP(C109,M:N,2,FALSE)</f>
        <v>16</v>
      </c>
      <c r="H109" s="21">
        <f t="shared" ref="H109:H111" si="49">G109*D109</f>
        <v>99.2</v>
      </c>
      <c r="I109" s="10">
        <f>D109*F109</f>
        <v>139.5</v>
      </c>
    </row>
    <row r="110" spans="1:9" x14ac:dyDescent="0.3">
      <c r="A110" s="45"/>
      <c r="B110" s="7">
        <v>2</v>
      </c>
      <c r="C110" s="8" t="s">
        <v>10</v>
      </c>
      <c r="D110" s="7">
        <v>1</v>
      </c>
      <c r="E110" s="7" t="s">
        <v>6</v>
      </c>
      <c r="F110" s="9">
        <v>27</v>
      </c>
      <c r="G110" s="21">
        <f t="shared" si="48"/>
        <v>18</v>
      </c>
      <c r="H110" s="21">
        <f t="shared" si="49"/>
        <v>18</v>
      </c>
      <c r="I110" s="10">
        <f t="shared" ref="I110:I113" si="50">D110*F110</f>
        <v>27</v>
      </c>
    </row>
    <row r="111" spans="1:9" x14ac:dyDescent="0.3">
      <c r="A111" s="45"/>
      <c r="B111" s="7">
        <v>3</v>
      </c>
      <c r="C111" s="8" t="s">
        <v>12</v>
      </c>
      <c r="D111" s="7">
        <v>1</v>
      </c>
      <c r="E111" s="7" t="s">
        <v>13</v>
      </c>
      <c r="F111" s="9">
        <v>232</v>
      </c>
      <c r="G111" s="21">
        <f t="shared" si="48"/>
        <v>185.60000000000002</v>
      </c>
      <c r="H111" s="21">
        <f t="shared" si="49"/>
        <v>185.60000000000002</v>
      </c>
      <c r="I111" s="10">
        <f t="shared" si="50"/>
        <v>232</v>
      </c>
    </row>
    <row r="112" spans="1:9" x14ac:dyDescent="0.3">
      <c r="A112" s="45"/>
      <c r="B112" s="7">
        <v>4</v>
      </c>
      <c r="C112" s="11" t="s">
        <v>25</v>
      </c>
      <c r="D112" s="7">
        <v>0.5</v>
      </c>
      <c r="E112" s="7" t="s">
        <v>4</v>
      </c>
      <c r="F112" s="9">
        <v>54</v>
      </c>
      <c r="G112" s="21">
        <v>21.6</v>
      </c>
      <c r="H112" s="21">
        <v>21.6</v>
      </c>
      <c r="I112" s="10">
        <f t="shared" si="50"/>
        <v>27</v>
      </c>
    </row>
    <row r="113" spans="1:9" x14ac:dyDescent="0.3">
      <c r="A113" s="45"/>
      <c r="B113" s="7">
        <v>5</v>
      </c>
      <c r="C113" s="11" t="s">
        <v>61</v>
      </c>
      <c r="D113" s="7">
        <v>1</v>
      </c>
      <c r="E113" s="7" t="s">
        <v>4</v>
      </c>
      <c r="F113" s="9">
        <v>54</v>
      </c>
      <c r="G113" s="21">
        <v>43.2</v>
      </c>
      <c r="H113" s="21">
        <v>43.2</v>
      </c>
      <c r="I113" s="10">
        <f t="shared" si="50"/>
        <v>54</v>
      </c>
    </row>
    <row r="114" spans="1:9" ht="17.25" thickBot="1" x14ac:dyDescent="0.35">
      <c r="A114" s="46"/>
      <c r="B114" s="47" t="s">
        <v>56</v>
      </c>
      <c r="C114" s="48"/>
      <c r="D114" s="48"/>
      <c r="E114" s="48"/>
      <c r="F114" s="48"/>
      <c r="G114" s="32"/>
      <c r="H114" s="38">
        <f>SUM(H109:H113)</f>
        <v>367.6</v>
      </c>
      <c r="I114" s="22">
        <f>SUM(I109:I113)</f>
        <v>479.5</v>
      </c>
    </row>
    <row r="115" spans="1:9" ht="40.5" customHeight="1" x14ac:dyDescent="0.3">
      <c r="A115" s="13" t="s">
        <v>7</v>
      </c>
      <c r="B115" s="14" t="s">
        <v>0</v>
      </c>
      <c r="C115" s="14" t="s">
        <v>8</v>
      </c>
      <c r="D115" s="42" t="s">
        <v>82</v>
      </c>
      <c r="E115" s="43"/>
      <c r="F115" s="15" t="s">
        <v>3</v>
      </c>
      <c r="G115" s="33" t="s">
        <v>129</v>
      </c>
      <c r="H115" s="33" t="s">
        <v>128</v>
      </c>
      <c r="I115" s="16" t="s">
        <v>9</v>
      </c>
    </row>
    <row r="116" spans="1:9" ht="15.75" customHeight="1" x14ac:dyDescent="0.3">
      <c r="A116" s="44" t="s">
        <v>37</v>
      </c>
      <c r="B116" s="7">
        <v>1</v>
      </c>
      <c r="C116" s="8" t="s">
        <v>1</v>
      </c>
      <c r="D116" s="7">
        <v>6.2</v>
      </c>
      <c r="E116" s="7" t="s">
        <v>5</v>
      </c>
      <c r="F116" s="9">
        <v>22.5</v>
      </c>
      <c r="G116" s="21">
        <f t="shared" ref="G116:G123" si="51">VLOOKUP(C116,M:N,2,FALSE)</f>
        <v>16</v>
      </c>
      <c r="H116" s="21">
        <f t="shared" ref="H116:H123" si="52">G116*D116</f>
        <v>99.2</v>
      </c>
      <c r="I116" s="10">
        <f>D116*F116</f>
        <v>139.5</v>
      </c>
    </row>
    <row r="117" spans="1:9" x14ac:dyDescent="0.3">
      <c r="A117" s="44"/>
      <c r="B117" s="7">
        <v>2</v>
      </c>
      <c r="C117" s="8" t="s">
        <v>10</v>
      </c>
      <c r="D117" s="7">
        <v>1</v>
      </c>
      <c r="E117" s="7" t="s">
        <v>6</v>
      </c>
      <c r="F117" s="9">
        <v>27</v>
      </c>
      <c r="G117" s="21">
        <f t="shared" si="51"/>
        <v>18</v>
      </c>
      <c r="H117" s="21">
        <f t="shared" si="52"/>
        <v>18</v>
      </c>
      <c r="I117" s="10">
        <f t="shared" ref="I117:I128" si="53">D117*F117</f>
        <v>27</v>
      </c>
    </row>
    <row r="118" spans="1:9" x14ac:dyDescent="0.3">
      <c r="A118" s="45"/>
      <c r="B118" s="7">
        <v>3</v>
      </c>
      <c r="C118" s="17" t="s">
        <v>2</v>
      </c>
      <c r="D118" s="18">
        <v>1</v>
      </c>
      <c r="E118" s="18" t="s">
        <v>6</v>
      </c>
      <c r="F118" s="19">
        <v>76</v>
      </c>
      <c r="G118" s="21">
        <f t="shared" si="51"/>
        <v>35</v>
      </c>
      <c r="H118" s="21">
        <f t="shared" si="52"/>
        <v>35</v>
      </c>
      <c r="I118" s="10">
        <f t="shared" si="53"/>
        <v>76</v>
      </c>
    </row>
    <row r="119" spans="1:9" x14ac:dyDescent="0.3">
      <c r="A119" s="45"/>
      <c r="B119" s="7">
        <v>4</v>
      </c>
      <c r="C119" s="17" t="s">
        <v>11</v>
      </c>
      <c r="D119" s="18">
        <v>1</v>
      </c>
      <c r="E119" s="18" t="s">
        <v>6</v>
      </c>
      <c r="F119" s="19">
        <v>33</v>
      </c>
      <c r="G119" s="21">
        <f t="shared" si="51"/>
        <v>26.400000000000002</v>
      </c>
      <c r="H119" s="21">
        <f t="shared" si="52"/>
        <v>26.400000000000002</v>
      </c>
      <c r="I119" s="10">
        <f t="shared" si="53"/>
        <v>33</v>
      </c>
    </row>
    <row r="120" spans="1:9" x14ac:dyDescent="0.3">
      <c r="A120" s="45"/>
      <c r="B120" s="7">
        <v>5</v>
      </c>
      <c r="C120" s="17" t="s">
        <v>62</v>
      </c>
      <c r="D120" s="18">
        <v>1</v>
      </c>
      <c r="E120" s="18" t="s">
        <v>6</v>
      </c>
      <c r="F120" s="19">
        <v>47</v>
      </c>
      <c r="G120" s="21">
        <f t="shared" si="51"/>
        <v>37.6</v>
      </c>
      <c r="H120" s="21">
        <f t="shared" si="52"/>
        <v>37.6</v>
      </c>
      <c r="I120" s="10">
        <f t="shared" si="53"/>
        <v>47</v>
      </c>
    </row>
    <row r="121" spans="1:9" x14ac:dyDescent="0.3">
      <c r="A121" s="45"/>
      <c r="B121" s="7">
        <v>6</v>
      </c>
      <c r="C121" s="17" t="s">
        <v>14</v>
      </c>
      <c r="D121" s="18">
        <v>1</v>
      </c>
      <c r="E121" s="18" t="s">
        <v>13</v>
      </c>
      <c r="F121" s="23">
        <v>232</v>
      </c>
      <c r="G121" s="21">
        <f t="shared" si="51"/>
        <v>185.60000000000002</v>
      </c>
      <c r="H121" s="21">
        <f t="shared" si="52"/>
        <v>185.60000000000002</v>
      </c>
      <c r="I121" s="10">
        <f t="shared" si="53"/>
        <v>232</v>
      </c>
    </row>
    <row r="122" spans="1:9" x14ac:dyDescent="0.3">
      <c r="A122" s="45"/>
      <c r="B122" s="7">
        <v>7</v>
      </c>
      <c r="C122" s="17" t="s">
        <v>64</v>
      </c>
      <c r="D122" s="18">
        <v>2</v>
      </c>
      <c r="E122" s="18" t="s">
        <v>6</v>
      </c>
      <c r="F122" s="23">
        <v>51</v>
      </c>
      <c r="G122" s="21">
        <f t="shared" si="51"/>
        <v>40.800000000000004</v>
      </c>
      <c r="H122" s="21">
        <f t="shared" si="52"/>
        <v>81.600000000000009</v>
      </c>
      <c r="I122" s="10">
        <f t="shared" si="53"/>
        <v>102</v>
      </c>
    </row>
    <row r="123" spans="1:9" x14ac:dyDescent="0.3">
      <c r="A123" s="45"/>
      <c r="B123" s="7">
        <v>8</v>
      </c>
      <c r="C123" s="17" t="s">
        <v>68</v>
      </c>
      <c r="D123" s="18">
        <v>2</v>
      </c>
      <c r="E123" s="18" t="s">
        <v>6</v>
      </c>
      <c r="F123" s="23">
        <v>227</v>
      </c>
      <c r="G123" s="21">
        <f t="shared" si="51"/>
        <v>181.60000000000002</v>
      </c>
      <c r="H123" s="21">
        <f t="shared" si="52"/>
        <v>363.20000000000005</v>
      </c>
      <c r="I123" s="10">
        <f t="shared" si="53"/>
        <v>454</v>
      </c>
    </row>
    <row r="124" spans="1:9" x14ac:dyDescent="0.3">
      <c r="A124" s="45"/>
      <c r="B124" s="7">
        <v>9</v>
      </c>
      <c r="C124" s="11" t="s">
        <v>25</v>
      </c>
      <c r="D124" s="7">
        <v>0.5</v>
      </c>
      <c r="E124" s="7" t="s">
        <v>4</v>
      </c>
      <c r="F124" s="9">
        <v>54</v>
      </c>
      <c r="G124" s="21">
        <v>21.6</v>
      </c>
      <c r="H124" s="21">
        <f t="shared" ref="H124:H128" si="54">G124</f>
        <v>21.6</v>
      </c>
      <c r="I124" s="10">
        <f t="shared" si="53"/>
        <v>27</v>
      </c>
    </row>
    <row r="125" spans="1:9" x14ac:dyDescent="0.3">
      <c r="A125" s="45"/>
      <c r="B125" s="7">
        <v>10</v>
      </c>
      <c r="C125" s="17" t="s">
        <v>28</v>
      </c>
      <c r="D125" s="18">
        <v>0.4</v>
      </c>
      <c r="E125" s="18" t="s">
        <v>4</v>
      </c>
      <c r="F125" s="21">
        <v>54</v>
      </c>
      <c r="G125" s="23">
        <v>17.28</v>
      </c>
      <c r="H125" s="21">
        <f t="shared" si="54"/>
        <v>17.28</v>
      </c>
      <c r="I125" s="10">
        <f t="shared" si="53"/>
        <v>21.6</v>
      </c>
    </row>
    <row r="126" spans="1:9" x14ac:dyDescent="0.3">
      <c r="A126" s="45"/>
      <c r="B126" s="7">
        <v>11</v>
      </c>
      <c r="C126" s="17" t="s">
        <v>26</v>
      </c>
      <c r="D126" s="18">
        <v>0.2</v>
      </c>
      <c r="E126" s="18" t="s">
        <v>4</v>
      </c>
      <c r="F126" s="21">
        <v>54</v>
      </c>
      <c r="G126" s="23">
        <v>8.64</v>
      </c>
      <c r="H126" s="21">
        <f t="shared" si="54"/>
        <v>8.64</v>
      </c>
      <c r="I126" s="10">
        <f t="shared" si="53"/>
        <v>10.8</v>
      </c>
    </row>
    <row r="127" spans="1:9" x14ac:dyDescent="0.3">
      <c r="A127" s="45"/>
      <c r="B127" s="7">
        <v>12</v>
      </c>
      <c r="C127" s="17" t="s">
        <v>63</v>
      </c>
      <c r="D127" s="18">
        <v>0.5</v>
      </c>
      <c r="E127" s="18" t="s">
        <v>4</v>
      </c>
      <c r="F127" s="21">
        <v>54</v>
      </c>
      <c r="G127" s="23">
        <v>21.6</v>
      </c>
      <c r="H127" s="21">
        <f t="shared" si="54"/>
        <v>21.6</v>
      </c>
      <c r="I127" s="10">
        <f t="shared" si="53"/>
        <v>27</v>
      </c>
    </row>
    <row r="128" spans="1:9" x14ac:dyDescent="0.3">
      <c r="A128" s="45"/>
      <c r="B128" s="7">
        <v>13</v>
      </c>
      <c r="C128" s="25" t="s">
        <v>79</v>
      </c>
      <c r="D128" s="18">
        <v>2.5</v>
      </c>
      <c r="E128" s="18" t="s">
        <v>4</v>
      </c>
      <c r="F128" s="23">
        <v>54</v>
      </c>
      <c r="G128" s="21">
        <f t="shared" ref="G128" si="55">VLOOKUP(C128,M:N,2,FALSE)</f>
        <v>108</v>
      </c>
      <c r="H128" s="21">
        <f t="shared" si="54"/>
        <v>108</v>
      </c>
      <c r="I128" s="10">
        <f t="shared" si="53"/>
        <v>135</v>
      </c>
    </row>
    <row r="129" spans="1:9" ht="17.25" thickBot="1" x14ac:dyDescent="0.35">
      <c r="A129" s="46"/>
      <c r="B129" s="47" t="s">
        <v>22</v>
      </c>
      <c r="C129" s="48"/>
      <c r="D129" s="48"/>
      <c r="E129" s="48"/>
      <c r="F129" s="48"/>
      <c r="G129" s="32"/>
      <c r="H129" s="38">
        <f>SUM(H116:H128)</f>
        <v>1023.7200000000001</v>
      </c>
      <c r="I129" s="12">
        <f>SUM(I116:I126)</f>
        <v>1169.8999999999999</v>
      </c>
    </row>
    <row r="130" spans="1:9" ht="40.5" customHeight="1" x14ac:dyDescent="0.3">
      <c r="A130" s="3" t="s">
        <v>7</v>
      </c>
      <c r="B130" s="4" t="s">
        <v>0</v>
      </c>
      <c r="C130" s="4" t="s">
        <v>8</v>
      </c>
      <c r="D130" s="42" t="s">
        <v>82</v>
      </c>
      <c r="E130" s="43"/>
      <c r="F130" s="5" t="s">
        <v>3</v>
      </c>
      <c r="G130" s="33" t="s">
        <v>129</v>
      </c>
      <c r="H130" s="33" t="s">
        <v>128</v>
      </c>
      <c r="I130" s="6" t="s">
        <v>9</v>
      </c>
    </row>
    <row r="131" spans="1:9" ht="15.75" customHeight="1" x14ac:dyDescent="0.3">
      <c r="A131" s="44" t="s">
        <v>57</v>
      </c>
      <c r="B131" s="7">
        <v>1</v>
      </c>
      <c r="C131" s="8" t="s">
        <v>1</v>
      </c>
      <c r="D131" s="7">
        <v>6.2</v>
      </c>
      <c r="E131" s="7" t="s">
        <v>5</v>
      </c>
      <c r="F131" s="9">
        <v>22.5</v>
      </c>
      <c r="G131" s="21">
        <f t="shared" ref="G131:G132" si="56">VLOOKUP(C131,M:N,2,FALSE)</f>
        <v>16</v>
      </c>
      <c r="H131" s="21">
        <f t="shared" ref="H131:H132" si="57">G131*D131</f>
        <v>99.2</v>
      </c>
      <c r="I131" s="10">
        <f>D131*F131</f>
        <v>139.5</v>
      </c>
    </row>
    <row r="132" spans="1:9" x14ac:dyDescent="0.3">
      <c r="A132" s="45"/>
      <c r="B132" s="7">
        <v>2</v>
      </c>
      <c r="C132" s="8" t="s">
        <v>10</v>
      </c>
      <c r="D132" s="7">
        <v>1</v>
      </c>
      <c r="E132" s="7" t="s">
        <v>6</v>
      </c>
      <c r="F132" s="9">
        <v>27</v>
      </c>
      <c r="G132" s="21">
        <f t="shared" si="56"/>
        <v>18</v>
      </c>
      <c r="H132" s="21">
        <f t="shared" si="57"/>
        <v>18</v>
      </c>
      <c r="I132" s="10">
        <f t="shared" ref="I132:I133" si="58">D132*F132</f>
        <v>27</v>
      </c>
    </row>
    <row r="133" spans="1:9" x14ac:dyDescent="0.3">
      <c r="A133" s="45"/>
      <c r="B133" s="7">
        <v>3</v>
      </c>
      <c r="C133" s="11" t="s">
        <v>25</v>
      </c>
      <c r="D133" s="7">
        <v>0.5</v>
      </c>
      <c r="E133" s="7" t="s">
        <v>4</v>
      </c>
      <c r="F133" s="9">
        <v>54</v>
      </c>
      <c r="G133" s="21">
        <v>21.6</v>
      </c>
      <c r="H133" s="21">
        <v>21.6</v>
      </c>
      <c r="I133" s="10">
        <f t="shared" si="58"/>
        <v>27</v>
      </c>
    </row>
    <row r="134" spans="1:9" ht="17.25" thickBot="1" x14ac:dyDescent="0.35">
      <c r="A134" s="46"/>
      <c r="B134" s="47" t="s">
        <v>58</v>
      </c>
      <c r="C134" s="48"/>
      <c r="D134" s="48"/>
      <c r="E134" s="48"/>
      <c r="F134" s="48"/>
      <c r="G134" s="32"/>
      <c r="H134" s="38">
        <f>SUM(H131:H133)</f>
        <v>138.80000000000001</v>
      </c>
      <c r="I134" s="22">
        <f>SUM(I131:I133)</f>
        <v>193.5</v>
      </c>
    </row>
    <row r="135" spans="1:9" ht="40.5" customHeight="1" x14ac:dyDescent="0.3">
      <c r="A135" s="13" t="s">
        <v>7</v>
      </c>
      <c r="B135" s="14" t="s">
        <v>0</v>
      </c>
      <c r="C135" s="14" t="s">
        <v>8</v>
      </c>
      <c r="D135" s="42" t="s">
        <v>82</v>
      </c>
      <c r="E135" s="43"/>
      <c r="F135" s="15" t="s">
        <v>3</v>
      </c>
      <c r="G135" s="33" t="s">
        <v>129</v>
      </c>
      <c r="H135" s="33" t="s">
        <v>128</v>
      </c>
      <c r="I135" s="16" t="s">
        <v>9</v>
      </c>
    </row>
    <row r="136" spans="1:9" ht="15.75" customHeight="1" x14ac:dyDescent="0.3">
      <c r="A136" s="44" t="s">
        <v>38</v>
      </c>
      <c r="B136" s="26">
        <v>1</v>
      </c>
      <c r="C136" s="8" t="s">
        <v>1</v>
      </c>
      <c r="D136" s="7">
        <v>6.2</v>
      </c>
      <c r="E136" s="7" t="s">
        <v>5</v>
      </c>
      <c r="F136" s="9">
        <v>22.5</v>
      </c>
      <c r="G136" s="21">
        <f t="shared" ref="G136:G138" si="59">VLOOKUP(C136,M:N,2,FALSE)</f>
        <v>16</v>
      </c>
      <c r="H136" s="21">
        <f t="shared" ref="H136:H138" si="60">G136*D136</f>
        <v>99.2</v>
      </c>
      <c r="I136" s="10">
        <f>D136*F136</f>
        <v>139.5</v>
      </c>
    </row>
    <row r="137" spans="1:9" x14ac:dyDescent="0.3">
      <c r="A137" s="44"/>
      <c r="B137" s="26">
        <v>2</v>
      </c>
      <c r="C137" s="8" t="s">
        <v>10</v>
      </c>
      <c r="D137" s="7">
        <v>1</v>
      </c>
      <c r="E137" s="7" t="s">
        <v>6</v>
      </c>
      <c r="F137" s="9">
        <v>27</v>
      </c>
      <c r="G137" s="21">
        <f t="shared" si="59"/>
        <v>18</v>
      </c>
      <c r="H137" s="21">
        <f t="shared" si="60"/>
        <v>18</v>
      </c>
      <c r="I137" s="10">
        <f t="shared" ref="I137:I140" si="61">D137*F137</f>
        <v>27</v>
      </c>
    </row>
    <row r="138" spans="1:9" x14ac:dyDescent="0.3">
      <c r="A138" s="45"/>
      <c r="B138" s="26">
        <v>3</v>
      </c>
      <c r="C138" s="8" t="s">
        <v>12</v>
      </c>
      <c r="D138" s="7">
        <v>1</v>
      </c>
      <c r="E138" s="7" t="s">
        <v>13</v>
      </c>
      <c r="F138" s="9">
        <v>232</v>
      </c>
      <c r="G138" s="21">
        <f t="shared" si="59"/>
        <v>185.60000000000002</v>
      </c>
      <c r="H138" s="21">
        <f t="shared" si="60"/>
        <v>185.60000000000002</v>
      </c>
      <c r="I138" s="10">
        <f t="shared" si="61"/>
        <v>232</v>
      </c>
    </row>
    <row r="139" spans="1:9" x14ac:dyDescent="0.3">
      <c r="A139" s="45"/>
      <c r="B139" s="26">
        <v>4</v>
      </c>
      <c r="C139" s="11" t="s">
        <v>25</v>
      </c>
      <c r="D139" s="7">
        <v>0.5</v>
      </c>
      <c r="E139" s="7" t="s">
        <v>4</v>
      </c>
      <c r="F139" s="9">
        <v>54</v>
      </c>
      <c r="G139" s="21">
        <v>21.6</v>
      </c>
      <c r="H139" s="21">
        <f t="shared" ref="H139:H140" si="62">G139</f>
        <v>21.6</v>
      </c>
      <c r="I139" s="10">
        <f t="shared" si="61"/>
        <v>27</v>
      </c>
    </row>
    <row r="140" spans="1:9" x14ac:dyDescent="0.3">
      <c r="A140" s="45"/>
      <c r="B140" s="26">
        <v>5</v>
      </c>
      <c r="C140" s="11" t="s">
        <v>61</v>
      </c>
      <c r="D140" s="7">
        <v>1</v>
      </c>
      <c r="E140" s="7" t="s">
        <v>4</v>
      </c>
      <c r="F140" s="9">
        <v>54</v>
      </c>
      <c r="G140" s="21">
        <v>43.2</v>
      </c>
      <c r="H140" s="21">
        <f t="shared" si="62"/>
        <v>43.2</v>
      </c>
      <c r="I140" s="10">
        <f t="shared" si="61"/>
        <v>54</v>
      </c>
    </row>
    <row r="141" spans="1:9" ht="17.25" thickBot="1" x14ac:dyDescent="0.35">
      <c r="A141" s="46"/>
      <c r="B141" s="47" t="s">
        <v>23</v>
      </c>
      <c r="C141" s="48"/>
      <c r="D141" s="48"/>
      <c r="E141" s="48"/>
      <c r="F141" s="48"/>
      <c r="G141" s="32"/>
      <c r="H141" s="38">
        <f>SUM(H136:H140)</f>
        <v>367.6</v>
      </c>
      <c r="I141" s="12">
        <f>SUM(I136:I140)</f>
        <v>479.5</v>
      </c>
    </row>
    <row r="142" spans="1:9" ht="40.5" customHeight="1" x14ac:dyDescent="0.3">
      <c r="A142" s="3" t="s">
        <v>7</v>
      </c>
      <c r="B142" s="4" t="s">
        <v>0</v>
      </c>
      <c r="C142" s="4" t="s">
        <v>8</v>
      </c>
      <c r="D142" s="42" t="s">
        <v>82</v>
      </c>
      <c r="E142" s="43"/>
      <c r="F142" s="5" t="s">
        <v>3</v>
      </c>
      <c r="G142" s="33" t="s">
        <v>129</v>
      </c>
      <c r="H142" s="33" t="s">
        <v>128</v>
      </c>
      <c r="I142" s="6" t="s">
        <v>9</v>
      </c>
    </row>
    <row r="143" spans="1:9" ht="15.75" customHeight="1" x14ac:dyDescent="0.3">
      <c r="A143" s="44" t="s">
        <v>59</v>
      </c>
      <c r="B143" s="7">
        <v>1</v>
      </c>
      <c r="C143" s="8" t="s">
        <v>1</v>
      </c>
      <c r="D143" s="7">
        <v>6.2</v>
      </c>
      <c r="E143" s="7" t="s">
        <v>5</v>
      </c>
      <c r="F143" s="9">
        <v>22.5</v>
      </c>
      <c r="G143" s="21">
        <f t="shared" ref="G143:G144" si="63">VLOOKUP(C143,M:N,2,FALSE)</f>
        <v>16</v>
      </c>
      <c r="H143" s="21">
        <f>G143*D143</f>
        <v>99.2</v>
      </c>
      <c r="I143" s="10">
        <f>D143*F143</f>
        <v>139.5</v>
      </c>
    </row>
    <row r="144" spans="1:9" x14ac:dyDescent="0.3">
      <c r="A144" s="45"/>
      <c r="B144" s="7">
        <v>2</v>
      </c>
      <c r="C144" s="8" t="s">
        <v>10</v>
      </c>
      <c r="D144" s="7">
        <v>1</v>
      </c>
      <c r="E144" s="7" t="s">
        <v>6</v>
      </c>
      <c r="F144" s="9">
        <v>27</v>
      </c>
      <c r="G144" s="21">
        <f t="shared" si="63"/>
        <v>18</v>
      </c>
      <c r="H144" s="21">
        <f>G144*D144</f>
        <v>18</v>
      </c>
      <c r="I144" s="10">
        <f t="shared" ref="I144:I145" si="64">D144*F144</f>
        <v>27</v>
      </c>
    </row>
    <row r="145" spans="1:9" x14ac:dyDescent="0.3">
      <c r="A145" s="45"/>
      <c r="B145" s="7">
        <v>3</v>
      </c>
      <c r="C145" s="11" t="s">
        <v>25</v>
      </c>
      <c r="D145" s="7">
        <v>0.5</v>
      </c>
      <c r="E145" s="7" t="s">
        <v>4</v>
      </c>
      <c r="F145" s="9">
        <v>54</v>
      </c>
      <c r="G145" s="21">
        <v>21.6</v>
      </c>
      <c r="H145" s="21">
        <v>21.6</v>
      </c>
      <c r="I145" s="10">
        <f t="shared" si="64"/>
        <v>27</v>
      </c>
    </row>
    <row r="146" spans="1:9" ht="17.25" thickBot="1" x14ac:dyDescent="0.35">
      <c r="A146" s="46"/>
      <c r="B146" s="47" t="s">
        <v>60</v>
      </c>
      <c r="C146" s="48"/>
      <c r="D146" s="48"/>
      <c r="E146" s="48"/>
      <c r="F146" s="48"/>
      <c r="G146" s="32"/>
      <c r="H146" s="38">
        <f>SUM(H143:H145)</f>
        <v>138.80000000000001</v>
      </c>
      <c r="I146" s="22">
        <f>SUM(I143:I145)</f>
        <v>193.5</v>
      </c>
    </row>
    <row r="147" spans="1:9" ht="40.5" customHeight="1" x14ac:dyDescent="0.3">
      <c r="A147" s="13" t="s">
        <v>7</v>
      </c>
      <c r="B147" s="14" t="s">
        <v>0</v>
      </c>
      <c r="C147" s="14" t="s">
        <v>8</v>
      </c>
      <c r="D147" s="42" t="s">
        <v>82</v>
      </c>
      <c r="E147" s="43"/>
      <c r="F147" s="15" t="s">
        <v>3</v>
      </c>
      <c r="G147" s="33" t="s">
        <v>129</v>
      </c>
      <c r="H147" s="33" t="s">
        <v>128</v>
      </c>
      <c r="I147" s="16" t="s">
        <v>9</v>
      </c>
    </row>
    <row r="148" spans="1:9" ht="15.75" customHeight="1" x14ac:dyDescent="0.3">
      <c r="A148" s="44" t="s">
        <v>39</v>
      </c>
      <c r="B148" s="7">
        <v>1</v>
      </c>
      <c r="C148" s="8" t="s">
        <v>1</v>
      </c>
      <c r="D148" s="7">
        <v>6.2</v>
      </c>
      <c r="E148" s="7" t="s">
        <v>5</v>
      </c>
      <c r="F148" s="9">
        <v>22.5</v>
      </c>
      <c r="G148" s="21">
        <f t="shared" ref="G148:G167" si="65">VLOOKUP(C148,M:N,2,FALSE)</f>
        <v>16</v>
      </c>
      <c r="H148" s="21">
        <f t="shared" ref="H148:H167" si="66">G148*D148</f>
        <v>99.2</v>
      </c>
      <c r="I148" s="10">
        <f>D148*F148</f>
        <v>139.5</v>
      </c>
    </row>
    <row r="149" spans="1:9" x14ac:dyDescent="0.3">
      <c r="A149" s="45"/>
      <c r="B149" s="7">
        <v>2</v>
      </c>
      <c r="C149" s="8" t="s">
        <v>10</v>
      </c>
      <c r="D149" s="7">
        <v>1</v>
      </c>
      <c r="E149" s="7" t="s">
        <v>6</v>
      </c>
      <c r="F149" s="9">
        <v>27</v>
      </c>
      <c r="G149" s="21">
        <f t="shared" si="65"/>
        <v>18</v>
      </c>
      <c r="H149" s="21">
        <f t="shared" si="66"/>
        <v>18</v>
      </c>
      <c r="I149" s="10">
        <f t="shared" ref="I149:I174" si="67">D149*F149</f>
        <v>27</v>
      </c>
    </row>
    <row r="150" spans="1:9" x14ac:dyDescent="0.3">
      <c r="A150" s="45"/>
      <c r="B150" s="7">
        <v>3</v>
      </c>
      <c r="C150" s="17" t="s">
        <v>2</v>
      </c>
      <c r="D150" s="18">
        <v>1</v>
      </c>
      <c r="E150" s="18" t="s">
        <v>6</v>
      </c>
      <c r="F150" s="19">
        <v>76</v>
      </c>
      <c r="G150" s="21">
        <f t="shared" si="65"/>
        <v>35</v>
      </c>
      <c r="H150" s="21">
        <f t="shared" si="66"/>
        <v>35</v>
      </c>
      <c r="I150" s="10">
        <f t="shared" si="67"/>
        <v>76</v>
      </c>
    </row>
    <row r="151" spans="1:9" x14ac:dyDescent="0.3">
      <c r="A151" s="45"/>
      <c r="B151" s="7">
        <v>4</v>
      </c>
      <c r="C151" s="17" t="s">
        <v>11</v>
      </c>
      <c r="D151" s="18">
        <v>1</v>
      </c>
      <c r="E151" s="18" t="s">
        <v>6</v>
      </c>
      <c r="F151" s="19">
        <v>33</v>
      </c>
      <c r="G151" s="21">
        <f t="shared" si="65"/>
        <v>26.400000000000002</v>
      </c>
      <c r="H151" s="21">
        <f t="shared" si="66"/>
        <v>26.400000000000002</v>
      </c>
      <c r="I151" s="10">
        <f t="shared" si="67"/>
        <v>33</v>
      </c>
    </row>
    <row r="152" spans="1:9" x14ac:dyDescent="0.3">
      <c r="A152" s="45"/>
      <c r="B152" s="7">
        <v>5</v>
      </c>
      <c r="C152" s="17" t="s">
        <v>62</v>
      </c>
      <c r="D152" s="18">
        <v>1</v>
      </c>
      <c r="E152" s="18" t="s">
        <v>6</v>
      </c>
      <c r="F152" s="19">
        <v>47</v>
      </c>
      <c r="G152" s="21">
        <f t="shared" si="65"/>
        <v>37.6</v>
      </c>
      <c r="H152" s="21">
        <f t="shared" si="66"/>
        <v>37.6</v>
      </c>
      <c r="I152" s="10">
        <f t="shared" si="67"/>
        <v>47</v>
      </c>
    </row>
    <row r="153" spans="1:9" x14ac:dyDescent="0.3">
      <c r="A153" s="45"/>
      <c r="B153" s="7">
        <v>6</v>
      </c>
      <c r="C153" s="17" t="s">
        <v>14</v>
      </c>
      <c r="D153" s="18">
        <v>1</v>
      </c>
      <c r="E153" s="18" t="s">
        <v>13</v>
      </c>
      <c r="F153" s="23">
        <v>232</v>
      </c>
      <c r="G153" s="21">
        <f t="shared" si="65"/>
        <v>185.60000000000002</v>
      </c>
      <c r="H153" s="21">
        <f t="shared" si="66"/>
        <v>185.60000000000002</v>
      </c>
      <c r="I153" s="10">
        <f t="shared" si="67"/>
        <v>232</v>
      </c>
    </row>
    <row r="154" spans="1:9" x14ac:dyDescent="0.3">
      <c r="A154" s="45"/>
      <c r="B154" s="7">
        <v>7</v>
      </c>
      <c r="C154" s="17" t="s">
        <v>64</v>
      </c>
      <c r="D154" s="18">
        <v>2</v>
      </c>
      <c r="E154" s="18" t="s">
        <v>6</v>
      </c>
      <c r="F154" s="23">
        <v>51</v>
      </c>
      <c r="G154" s="21">
        <f t="shared" si="65"/>
        <v>40.800000000000004</v>
      </c>
      <c r="H154" s="21">
        <f t="shared" si="66"/>
        <v>81.600000000000009</v>
      </c>
      <c r="I154" s="10">
        <f t="shared" si="67"/>
        <v>102</v>
      </c>
    </row>
    <row r="155" spans="1:9" x14ac:dyDescent="0.3">
      <c r="A155" s="45"/>
      <c r="B155" s="7">
        <v>8</v>
      </c>
      <c r="C155" s="8" t="s">
        <v>66</v>
      </c>
      <c r="D155" s="7">
        <v>4</v>
      </c>
      <c r="E155" s="7" t="s">
        <v>5</v>
      </c>
      <c r="F155" s="21">
        <v>14.5</v>
      </c>
      <c r="G155" s="21">
        <f t="shared" si="65"/>
        <v>12</v>
      </c>
      <c r="H155" s="21">
        <f t="shared" si="66"/>
        <v>48</v>
      </c>
      <c r="I155" s="10">
        <f t="shared" si="67"/>
        <v>58</v>
      </c>
    </row>
    <row r="156" spans="1:9" x14ac:dyDescent="0.3">
      <c r="A156" s="45"/>
      <c r="B156" s="7">
        <v>9</v>
      </c>
      <c r="C156" s="17" t="s">
        <v>69</v>
      </c>
      <c r="D156" s="18">
        <v>1</v>
      </c>
      <c r="E156" s="18" t="s">
        <v>6</v>
      </c>
      <c r="F156" s="23">
        <v>220</v>
      </c>
      <c r="G156" s="21">
        <f t="shared" si="65"/>
        <v>176</v>
      </c>
      <c r="H156" s="21">
        <f t="shared" si="66"/>
        <v>176</v>
      </c>
      <c r="I156" s="10">
        <f t="shared" si="67"/>
        <v>220</v>
      </c>
    </row>
    <row r="157" spans="1:9" x14ac:dyDescent="0.3">
      <c r="A157" s="45"/>
      <c r="B157" s="7">
        <v>10</v>
      </c>
      <c r="C157" s="17" t="s">
        <v>70</v>
      </c>
      <c r="D157" s="18">
        <v>1</v>
      </c>
      <c r="E157" s="18" t="s">
        <v>6</v>
      </c>
      <c r="F157" s="23">
        <v>118</v>
      </c>
      <c r="G157" s="21">
        <f t="shared" si="65"/>
        <v>94.4</v>
      </c>
      <c r="H157" s="21">
        <f t="shared" si="66"/>
        <v>94.4</v>
      </c>
      <c r="I157" s="10">
        <f t="shared" si="67"/>
        <v>118</v>
      </c>
    </row>
    <row r="158" spans="1:9" x14ac:dyDescent="0.3">
      <c r="A158" s="45"/>
      <c r="B158" s="7">
        <v>11</v>
      </c>
      <c r="C158" s="17" t="s">
        <v>71</v>
      </c>
      <c r="D158" s="18">
        <v>1</v>
      </c>
      <c r="E158" s="18" t="s">
        <v>6</v>
      </c>
      <c r="F158" s="23">
        <v>249</v>
      </c>
      <c r="G158" s="21">
        <f t="shared" si="65"/>
        <v>199.20000000000002</v>
      </c>
      <c r="H158" s="21">
        <f t="shared" si="66"/>
        <v>199.20000000000002</v>
      </c>
      <c r="I158" s="10">
        <f t="shared" si="67"/>
        <v>249</v>
      </c>
    </row>
    <row r="159" spans="1:9" x14ac:dyDescent="0.3">
      <c r="A159" s="45"/>
      <c r="B159" s="7">
        <v>12</v>
      </c>
      <c r="C159" s="17" t="s">
        <v>72</v>
      </c>
      <c r="D159" s="18">
        <v>1</v>
      </c>
      <c r="E159" s="18" t="s">
        <v>6</v>
      </c>
      <c r="F159" s="23">
        <v>38</v>
      </c>
      <c r="G159" s="21">
        <f t="shared" si="65"/>
        <v>30.400000000000002</v>
      </c>
      <c r="H159" s="21">
        <f t="shared" si="66"/>
        <v>30.400000000000002</v>
      </c>
      <c r="I159" s="10">
        <f t="shared" si="67"/>
        <v>38</v>
      </c>
    </row>
    <row r="160" spans="1:9" x14ac:dyDescent="0.3">
      <c r="A160" s="45"/>
      <c r="B160" s="7">
        <v>13</v>
      </c>
      <c r="C160" s="17" t="s">
        <v>73</v>
      </c>
      <c r="D160" s="18">
        <v>3</v>
      </c>
      <c r="E160" s="18" t="s">
        <v>6</v>
      </c>
      <c r="F160" s="23">
        <v>14</v>
      </c>
      <c r="G160" s="21">
        <f t="shared" si="65"/>
        <v>11.200000000000001</v>
      </c>
      <c r="H160" s="21">
        <f t="shared" si="66"/>
        <v>33.6</v>
      </c>
      <c r="I160" s="10">
        <f t="shared" si="67"/>
        <v>42</v>
      </c>
    </row>
    <row r="161" spans="1:9" x14ac:dyDescent="0.3">
      <c r="A161" s="45"/>
      <c r="B161" s="7">
        <v>14</v>
      </c>
      <c r="C161" s="17" t="s">
        <v>74</v>
      </c>
      <c r="D161" s="18">
        <v>1</v>
      </c>
      <c r="E161" s="18" t="s">
        <v>6</v>
      </c>
      <c r="F161" s="23">
        <v>80.5</v>
      </c>
      <c r="G161" s="21">
        <f t="shared" si="65"/>
        <v>64.400000000000006</v>
      </c>
      <c r="H161" s="21">
        <f t="shared" si="66"/>
        <v>64.400000000000006</v>
      </c>
      <c r="I161" s="10">
        <f t="shared" si="67"/>
        <v>80.5</v>
      </c>
    </row>
    <row r="162" spans="1:9" x14ac:dyDescent="0.3">
      <c r="A162" s="45"/>
      <c r="B162" s="7">
        <v>15</v>
      </c>
      <c r="C162" s="17" t="s">
        <v>75</v>
      </c>
      <c r="D162" s="18">
        <v>1</v>
      </c>
      <c r="E162" s="18" t="s">
        <v>6</v>
      </c>
      <c r="F162" s="23">
        <v>169</v>
      </c>
      <c r="G162" s="21">
        <f t="shared" si="65"/>
        <v>135.20000000000002</v>
      </c>
      <c r="H162" s="21">
        <f t="shared" si="66"/>
        <v>135.20000000000002</v>
      </c>
      <c r="I162" s="10">
        <f t="shared" si="67"/>
        <v>169</v>
      </c>
    </row>
    <row r="163" spans="1:9" x14ac:dyDescent="0.3">
      <c r="A163" s="45"/>
      <c r="B163" s="7">
        <v>16</v>
      </c>
      <c r="C163" s="17" t="s">
        <v>76</v>
      </c>
      <c r="D163" s="18">
        <v>1</v>
      </c>
      <c r="E163" s="18" t="s">
        <v>6</v>
      </c>
      <c r="F163" s="23">
        <v>30</v>
      </c>
      <c r="G163" s="21">
        <f t="shared" si="65"/>
        <v>24</v>
      </c>
      <c r="H163" s="21">
        <f t="shared" si="66"/>
        <v>24</v>
      </c>
      <c r="I163" s="10">
        <f t="shared" si="67"/>
        <v>30</v>
      </c>
    </row>
    <row r="164" spans="1:9" x14ac:dyDescent="0.3">
      <c r="A164" s="45"/>
      <c r="B164" s="7">
        <v>17</v>
      </c>
      <c r="C164" s="17" t="s">
        <v>76</v>
      </c>
      <c r="D164" s="18">
        <v>1</v>
      </c>
      <c r="E164" s="18" t="s">
        <v>6</v>
      </c>
      <c r="F164" s="23">
        <v>35</v>
      </c>
      <c r="G164" s="21">
        <f t="shared" si="65"/>
        <v>24</v>
      </c>
      <c r="H164" s="21">
        <f t="shared" si="66"/>
        <v>24</v>
      </c>
      <c r="I164" s="10">
        <f t="shared" si="67"/>
        <v>35</v>
      </c>
    </row>
    <row r="165" spans="1:9" x14ac:dyDescent="0.3">
      <c r="A165" s="45"/>
      <c r="B165" s="7">
        <v>18</v>
      </c>
      <c r="C165" s="17" t="s">
        <v>76</v>
      </c>
      <c r="D165" s="18">
        <v>1</v>
      </c>
      <c r="E165" s="18" t="s">
        <v>6</v>
      </c>
      <c r="F165" s="23">
        <v>53</v>
      </c>
      <c r="G165" s="21">
        <f t="shared" si="65"/>
        <v>24</v>
      </c>
      <c r="H165" s="21">
        <f t="shared" si="66"/>
        <v>24</v>
      </c>
      <c r="I165" s="10">
        <f t="shared" si="67"/>
        <v>53</v>
      </c>
    </row>
    <row r="166" spans="1:9" x14ac:dyDescent="0.3">
      <c r="A166" s="45"/>
      <c r="B166" s="7">
        <v>19</v>
      </c>
      <c r="C166" s="17" t="s">
        <v>77</v>
      </c>
      <c r="D166" s="18">
        <v>1</v>
      </c>
      <c r="E166" s="18" t="s">
        <v>6</v>
      </c>
      <c r="F166" s="23">
        <v>234</v>
      </c>
      <c r="G166" s="21">
        <f t="shared" si="65"/>
        <v>187.20000000000002</v>
      </c>
      <c r="H166" s="21">
        <f t="shared" si="66"/>
        <v>187.20000000000002</v>
      </c>
      <c r="I166" s="10">
        <f t="shared" si="67"/>
        <v>234</v>
      </c>
    </row>
    <row r="167" spans="1:9" x14ac:dyDescent="0.3">
      <c r="A167" s="45"/>
      <c r="B167" s="7">
        <v>20</v>
      </c>
      <c r="C167" s="17" t="s">
        <v>78</v>
      </c>
      <c r="D167" s="18">
        <v>1</v>
      </c>
      <c r="E167" s="18" t="s">
        <v>6</v>
      </c>
      <c r="F167" s="23">
        <v>62</v>
      </c>
      <c r="G167" s="21">
        <f t="shared" si="65"/>
        <v>40</v>
      </c>
      <c r="H167" s="21">
        <f t="shared" si="66"/>
        <v>40</v>
      </c>
      <c r="I167" s="10">
        <f t="shared" si="67"/>
        <v>62</v>
      </c>
    </row>
    <row r="168" spans="1:9" x14ac:dyDescent="0.3">
      <c r="A168" s="45"/>
      <c r="B168" s="7">
        <v>21</v>
      </c>
      <c r="C168" s="11" t="s">
        <v>25</v>
      </c>
      <c r="D168" s="7">
        <v>0.5</v>
      </c>
      <c r="E168" s="7" t="s">
        <v>4</v>
      </c>
      <c r="F168" s="9">
        <v>54</v>
      </c>
      <c r="G168" s="21">
        <v>21.6</v>
      </c>
      <c r="H168" s="21">
        <f t="shared" ref="H168:H174" si="68">G168</f>
        <v>21.6</v>
      </c>
      <c r="I168" s="10">
        <f t="shared" si="67"/>
        <v>27</v>
      </c>
    </row>
    <row r="169" spans="1:9" x14ac:dyDescent="0.3">
      <c r="A169" s="45"/>
      <c r="B169" s="7">
        <v>22</v>
      </c>
      <c r="C169" s="17" t="s">
        <v>28</v>
      </c>
      <c r="D169" s="18">
        <v>0.4</v>
      </c>
      <c r="E169" s="18" t="s">
        <v>4</v>
      </c>
      <c r="F169" s="21">
        <v>54</v>
      </c>
      <c r="G169" s="23">
        <v>17.28</v>
      </c>
      <c r="H169" s="21">
        <f t="shared" si="68"/>
        <v>17.28</v>
      </c>
      <c r="I169" s="10">
        <f t="shared" si="67"/>
        <v>21.6</v>
      </c>
    </row>
    <row r="170" spans="1:9" x14ac:dyDescent="0.3">
      <c r="A170" s="45"/>
      <c r="B170" s="7">
        <v>23</v>
      </c>
      <c r="C170" s="17" t="s">
        <v>26</v>
      </c>
      <c r="D170" s="18">
        <v>0.2</v>
      </c>
      <c r="E170" s="18" t="s">
        <v>4</v>
      </c>
      <c r="F170" s="21">
        <v>54</v>
      </c>
      <c r="G170" s="23">
        <v>8.64</v>
      </c>
      <c r="H170" s="21">
        <f t="shared" si="68"/>
        <v>8.64</v>
      </c>
      <c r="I170" s="10">
        <f t="shared" si="67"/>
        <v>10.8</v>
      </c>
    </row>
    <row r="171" spans="1:9" x14ac:dyDescent="0.3">
      <c r="A171" s="45"/>
      <c r="B171" s="7">
        <v>24</v>
      </c>
      <c r="C171" s="17" t="s">
        <v>63</v>
      </c>
      <c r="D171" s="18">
        <v>0.5</v>
      </c>
      <c r="E171" s="18" t="s">
        <v>4</v>
      </c>
      <c r="F171" s="21">
        <v>54</v>
      </c>
      <c r="G171" s="23">
        <v>21.6</v>
      </c>
      <c r="H171" s="21">
        <f t="shared" si="68"/>
        <v>21.6</v>
      </c>
      <c r="I171" s="10">
        <f t="shared" si="67"/>
        <v>27</v>
      </c>
    </row>
    <row r="172" spans="1:9" x14ac:dyDescent="0.3">
      <c r="A172" s="45"/>
      <c r="B172" s="7">
        <v>25</v>
      </c>
      <c r="C172" s="17" t="s">
        <v>65</v>
      </c>
      <c r="D172" s="18">
        <v>1</v>
      </c>
      <c r="E172" s="18" t="s">
        <v>4</v>
      </c>
      <c r="F172" s="21">
        <v>54</v>
      </c>
      <c r="G172" s="21">
        <f t="shared" ref="G172:G174" si="69">VLOOKUP(C172,M:N,2,FALSE)</f>
        <v>43.2</v>
      </c>
      <c r="H172" s="21">
        <f t="shared" si="68"/>
        <v>43.2</v>
      </c>
      <c r="I172" s="10">
        <f t="shared" si="67"/>
        <v>54</v>
      </c>
    </row>
    <row r="173" spans="1:9" x14ac:dyDescent="0.3">
      <c r="A173" s="45"/>
      <c r="B173" s="7">
        <v>26</v>
      </c>
      <c r="C173" s="11" t="s">
        <v>67</v>
      </c>
      <c r="D173" s="7">
        <v>1</v>
      </c>
      <c r="E173" s="7" t="s">
        <v>4</v>
      </c>
      <c r="F173" s="21">
        <v>54</v>
      </c>
      <c r="G173" s="21">
        <f t="shared" si="69"/>
        <v>43.2</v>
      </c>
      <c r="H173" s="21">
        <f t="shared" si="68"/>
        <v>43.2</v>
      </c>
      <c r="I173" s="10">
        <f t="shared" si="67"/>
        <v>54</v>
      </c>
    </row>
    <row r="174" spans="1:9" ht="27.75" x14ac:dyDescent="0.3">
      <c r="A174" s="45"/>
      <c r="B174" s="7">
        <v>27</v>
      </c>
      <c r="C174" s="11" t="s">
        <v>80</v>
      </c>
      <c r="D174" s="7">
        <v>6</v>
      </c>
      <c r="E174" s="7" t="s">
        <v>4</v>
      </c>
      <c r="F174" s="21">
        <v>54</v>
      </c>
      <c r="G174" s="21">
        <f t="shared" si="69"/>
        <v>259.2</v>
      </c>
      <c r="H174" s="21">
        <f t="shared" si="68"/>
        <v>259.2</v>
      </c>
      <c r="I174" s="10">
        <f t="shared" si="67"/>
        <v>324</v>
      </c>
    </row>
    <row r="175" spans="1:9" ht="17.25" thickBot="1" x14ac:dyDescent="0.35">
      <c r="A175" s="46"/>
      <c r="B175" s="47" t="s">
        <v>24</v>
      </c>
      <c r="C175" s="48"/>
      <c r="D175" s="48"/>
      <c r="E175" s="48"/>
      <c r="F175" s="48"/>
      <c r="G175" s="32"/>
      <c r="H175" s="38">
        <f>SUM(H148:H174)</f>
        <v>1978.5200000000002</v>
      </c>
      <c r="I175" s="22">
        <f>SUM(I148:I174)</f>
        <v>2563.4</v>
      </c>
    </row>
    <row r="176" spans="1:9" ht="6" customHeight="1" x14ac:dyDescent="0.3"/>
    <row r="177" spans="1:9" ht="40.5" customHeight="1" thickBot="1" x14ac:dyDescent="0.35">
      <c r="A177" s="54" t="s">
        <v>83</v>
      </c>
      <c r="B177" s="55"/>
      <c r="C177" s="56" t="s">
        <v>84</v>
      </c>
      <c r="D177" s="56"/>
      <c r="E177" s="56"/>
      <c r="F177" s="56"/>
      <c r="G177" s="56"/>
      <c r="H177" s="56"/>
      <c r="I177" s="56"/>
    </row>
    <row r="178" spans="1:9" ht="40.5" x14ac:dyDescent="0.3">
      <c r="A178" s="3" t="s">
        <v>7</v>
      </c>
      <c r="B178" s="4" t="s">
        <v>0</v>
      </c>
      <c r="C178" s="4" t="s">
        <v>8</v>
      </c>
      <c r="D178" s="42" t="s">
        <v>82</v>
      </c>
      <c r="E178" s="43"/>
      <c r="F178" s="5" t="s">
        <v>3</v>
      </c>
      <c r="G178" s="33" t="s">
        <v>129</v>
      </c>
      <c r="H178" s="33" t="s">
        <v>128</v>
      </c>
      <c r="I178" s="6" t="s">
        <v>9</v>
      </c>
    </row>
    <row r="179" spans="1:9" x14ac:dyDescent="0.3">
      <c r="A179" s="51" t="s">
        <v>85</v>
      </c>
      <c r="B179" s="7">
        <v>1</v>
      </c>
      <c r="C179" s="8" t="s">
        <v>1</v>
      </c>
      <c r="D179" s="7">
        <v>6.2</v>
      </c>
      <c r="E179" s="7" t="s">
        <v>5</v>
      </c>
      <c r="F179" s="9">
        <v>22.5</v>
      </c>
      <c r="G179" s="21">
        <f t="shared" ref="G179:G180" si="70">VLOOKUP(C179,M:N,2,FALSE)</f>
        <v>16</v>
      </c>
      <c r="H179" s="21">
        <f t="shared" ref="H179:H180" si="71">G179*D179</f>
        <v>99.2</v>
      </c>
      <c r="I179" s="10">
        <f>D179*F179</f>
        <v>139.5</v>
      </c>
    </row>
    <row r="180" spans="1:9" x14ac:dyDescent="0.3">
      <c r="A180" s="52"/>
      <c r="B180" s="7">
        <v>2</v>
      </c>
      <c r="C180" s="8" t="s">
        <v>10</v>
      </c>
      <c r="D180" s="7">
        <v>1</v>
      </c>
      <c r="E180" s="7" t="s">
        <v>6</v>
      </c>
      <c r="F180" s="9">
        <v>27</v>
      </c>
      <c r="G180" s="21">
        <f t="shared" si="70"/>
        <v>18</v>
      </c>
      <c r="H180" s="21">
        <f t="shared" si="71"/>
        <v>18</v>
      </c>
      <c r="I180" s="10">
        <f>D180*F180</f>
        <v>27</v>
      </c>
    </row>
    <row r="181" spans="1:9" x14ac:dyDescent="0.3">
      <c r="A181" s="52"/>
      <c r="B181" s="7">
        <v>3</v>
      </c>
      <c r="C181" s="11" t="s">
        <v>25</v>
      </c>
      <c r="D181" s="7">
        <v>0.5</v>
      </c>
      <c r="E181" s="7" t="s">
        <v>4</v>
      </c>
      <c r="F181" s="9">
        <v>54</v>
      </c>
      <c r="G181" s="21">
        <v>21.6</v>
      </c>
      <c r="H181" s="21">
        <v>21.6</v>
      </c>
      <c r="I181" s="10">
        <f>D181*F181</f>
        <v>27</v>
      </c>
    </row>
    <row r="182" spans="1:9" ht="17.25" thickBot="1" x14ac:dyDescent="0.35">
      <c r="A182" s="53"/>
      <c r="B182" s="47" t="s">
        <v>96</v>
      </c>
      <c r="C182" s="48"/>
      <c r="D182" s="48"/>
      <c r="E182" s="48"/>
      <c r="F182" s="48"/>
      <c r="G182" s="32"/>
      <c r="H182" s="38">
        <f>SUM(H179:H181)</f>
        <v>138.80000000000001</v>
      </c>
      <c r="I182" s="12">
        <f>SUM(I179:I181)</f>
        <v>193.5</v>
      </c>
    </row>
    <row r="183" spans="1:9" ht="40.5" x14ac:dyDescent="0.3">
      <c r="A183" s="3" t="s">
        <v>7</v>
      </c>
      <c r="B183" s="4" t="s">
        <v>0</v>
      </c>
      <c r="C183" s="4" t="s">
        <v>8</v>
      </c>
      <c r="D183" s="42" t="s">
        <v>82</v>
      </c>
      <c r="E183" s="43"/>
      <c r="F183" s="5" t="s">
        <v>3</v>
      </c>
      <c r="G183" s="33" t="s">
        <v>129</v>
      </c>
      <c r="H183" s="33" t="s">
        <v>128</v>
      </c>
      <c r="I183" s="6" t="s">
        <v>9</v>
      </c>
    </row>
    <row r="184" spans="1:9" x14ac:dyDescent="0.3">
      <c r="A184" s="51" t="s">
        <v>100</v>
      </c>
      <c r="B184" s="7">
        <v>1</v>
      </c>
      <c r="C184" s="8" t="s">
        <v>1</v>
      </c>
      <c r="D184" s="7">
        <v>6.2</v>
      </c>
      <c r="E184" s="7" t="s">
        <v>5</v>
      </c>
      <c r="F184" s="9">
        <v>22.5</v>
      </c>
      <c r="G184" s="21">
        <f t="shared" ref="G184:G185" si="72">VLOOKUP(C184,M:N,2,FALSE)</f>
        <v>16</v>
      </c>
      <c r="H184" s="21">
        <f t="shared" ref="H184:H185" si="73">G184*D184</f>
        <v>99.2</v>
      </c>
      <c r="I184" s="10">
        <f>D184*F184</f>
        <v>139.5</v>
      </c>
    </row>
    <row r="185" spans="1:9" x14ac:dyDescent="0.3">
      <c r="A185" s="52"/>
      <c r="B185" s="7">
        <v>2</v>
      </c>
      <c r="C185" s="8" t="s">
        <v>10</v>
      </c>
      <c r="D185" s="7">
        <v>1</v>
      </c>
      <c r="E185" s="7" t="s">
        <v>6</v>
      </c>
      <c r="F185" s="9">
        <v>27</v>
      </c>
      <c r="G185" s="21">
        <f t="shared" si="72"/>
        <v>18</v>
      </c>
      <c r="H185" s="21">
        <f t="shared" si="73"/>
        <v>18</v>
      </c>
      <c r="I185" s="10">
        <f>D185*F185</f>
        <v>27</v>
      </c>
    </row>
    <row r="186" spans="1:9" x14ac:dyDescent="0.3">
      <c r="A186" s="52"/>
      <c r="B186" s="7">
        <v>3</v>
      </c>
      <c r="C186" s="11" t="s">
        <v>25</v>
      </c>
      <c r="D186" s="7">
        <v>0.5</v>
      </c>
      <c r="E186" s="7" t="s">
        <v>4</v>
      </c>
      <c r="F186" s="9">
        <v>54</v>
      </c>
      <c r="G186" s="21">
        <v>21.6</v>
      </c>
      <c r="H186" s="21">
        <v>21.6</v>
      </c>
      <c r="I186" s="10">
        <f>D186*F186</f>
        <v>27</v>
      </c>
    </row>
    <row r="187" spans="1:9" ht="17.25" thickBot="1" x14ac:dyDescent="0.35">
      <c r="A187" s="53"/>
      <c r="B187" s="47" t="s">
        <v>95</v>
      </c>
      <c r="C187" s="48"/>
      <c r="D187" s="48"/>
      <c r="E187" s="48"/>
      <c r="F187" s="48"/>
      <c r="G187" s="32"/>
      <c r="H187" s="38">
        <f>SUM(H184:H186)</f>
        <v>138.80000000000001</v>
      </c>
      <c r="I187" s="12">
        <f>SUM(I184:I186)</f>
        <v>193.5</v>
      </c>
    </row>
    <row r="188" spans="1:9" ht="40.5" x14ac:dyDescent="0.3">
      <c r="A188" s="3" t="s">
        <v>7</v>
      </c>
      <c r="B188" s="4" t="s">
        <v>0</v>
      </c>
      <c r="C188" s="4" t="s">
        <v>8</v>
      </c>
      <c r="D188" s="42" t="s">
        <v>82</v>
      </c>
      <c r="E188" s="43"/>
      <c r="F188" s="5" t="s">
        <v>3</v>
      </c>
      <c r="G188" s="33" t="s">
        <v>129</v>
      </c>
      <c r="H188" s="33" t="s">
        <v>128</v>
      </c>
      <c r="I188" s="6" t="s">
        <v>9</v>
      </c>
    </row>
    <row r="189" spans="1:9" x14ac:dyDescent="0.3">
      <c r="A189" s="51" t="s">
        <v>86</v>
      </c>
      <c r="B189" s="7">
        <v>1</v>
      </c>
      <c r="C189" s="8" t="s">
        <v>1</v>
      </c>
      <c r="D189" s="7">
        <v>6.2</v>
      </c>
      <c r="E189" s="7" t="s">
        <v>5</v>
      </c>
      <c r="F189" s="9">
        <v>22.5</v>
      </c>
      <c r="G189" s="21">
        <f t="shared" ref="G189:G191" si="74">VLOOKUP(C189,M:N,2,FALSE)</f>
        <v>16</v>
      </c>
      <c r="H189" s="21">
        <f t="shared" ref="H189:H191" si="75">G189*D189</f>
        <v>99.2</v>
      </c>
      <c r="I189" s="10">
        <f>D189*F189</f>
        <v>139.5</v>
      </c>
    </row>
    <row r="190" spans="1:9" x14ac:dyDescent="0.3">
      <c r="A190" s="52"/>
      <c r="B190" s="7">
        <v>2</v>
      </c>
      <c r="C190" s="8" t="s">
        <v>10</v>
      </c>
      <c r="D190" s="7">
        <v>1</v>
      </c>
      <c r="E190" s="7" t="s">
        <v>6</v>
      </c>
      <c r="F190" s="9">
        <v>27</v>
      </c>
      <c r="G190" s="21">
        <f t="shared" si="74"/>
        <v>18</v>
      </c>
      <c r="H190" s="21">
        <f t="shared" si="75"/>
        <v>18</v>
      </c>
      <c r="I190" s="10">
        <f t="shared" ref="I190:I193" si="76">D190*F190</f>
        <v>27</v>
      </c>
    </row>
    <row r="191" spans="1:9" x14ac:dyDescent="0.3">
      <c r="A191" s="52"/>
      <c r="B191" s="7">
        <v>3</v>
      </c>
      <c r="C191" s="8" t="s">
        <v>12</v>
      </c>
      <c r="D191" s="7">
        <v>1</v>
      </c>
      <c r="E191" s="7" t="s">
        <v>13</v>
      </c>
      <c r="F191" s="9">
        <v>232</v>
      </c>
      <c r="G191" s="21">
        <f t="shared" si="74"/>
        <v>185.60000000000002</v>
      </c>
      <c r="H191" s="21">
        <f t="shared" si="75"/>
        <v>185.60000000000002</v>
      </c>
      <c r="I191" s="10">
        <f t="shared" si="76"/>
        <v>232</v>
      </c>
    </row>
    <row r="192" spans="1:9" x14ac:dyDescent="0.3">
      <c r="A192" s="52"/>
      <c r="B192" s="7">
        <v>4</v>
      </c>
      <c r="C192" s="11" t="s">
        <v>25</v>
      </c>
      <c r="D192" s="7">
        <v>0.5</v>
      </c>
      <c r="E192" s="7" t="s">
        <v>4</v>
      </c>
      <c r="F192" s="9">
        <v>54</v>
      </c>
      <c r="G192" s="21">
        <v>21.6</v>
      </c>
      <c r="H192" s="21">
        <v>21.6</v>
      </c>
      <c r="I192" s="10">
        <f t="shared" si="76"/>
        <v>27</v>
      </c>
    </row>
    <row r="193" spans="1:9" x14ac:dyDescent="0.3">
      <c r="A193" s="52"/>
      <c r="B193" s="7">
        <v>5</v>
      </c>
      <c r="C193" s="11" t="s">
        <v>61</v>
      </c>
      <c r="D193" s="7">
        <v>1</v>
      </c>
      <c r="E193" s="7" t="s">
        <v>4</v>
      </c>
      <c r="F193" s="9">
        <v>54</v>
      </c>
      <c r="G193" s="21">
        <v>43.2</v>
      </c>
      <c r="H193" s="21">
        <v>43.2</v>
      </c>
      <c r="I193" s="10">
        <f t="shared" si="76"/>
        <v>54</v>
      </c>
    </row>
    <row r="194" spans="1:9" ht="17.25" thickBot="1" x14ac:dyDescent="0.35">
      <c r="A194" s="53"/>
      <c r="B194" s="47" t="s">
        <v>94</v>
      </c>
      <c r="C194" s="48"/>
      <c r="D194" s="48"/>
      <c r="E194" s="48"/>
      <c r="F194" s="48"/>
      <c r="G194" s="32"/>
      <c r="H194" s="38">
        <f>SUM(H189:H193)</f>
        <v>367.6</v>
      </c>
      <c r="I194" s="12">
        <f>SUM(I189:I193)</f>
        <v>479.5</v>
      </c>
    </row>
    <row r="195" spans="1:9" ht="40.5" x14ac:dyDescent="0.3">
      <c r="A195" s="13" t="s">
        <v>7</v>
      </c>
      <c r="B195" s="14" t="s">
        <v>0</v>
      </c>
      <c r="C195" s="14" t="s">
        <v>8</v>
      </c>
      <c r="D195" s="42" t="s">
        <v>82</v>
      </c>
      <c r="E195" s="43"/>
      <c r="F195" s="15" t="s">
        <v>3</v>
      </c>
      <c r="G195" s="33" t="s">
        <v>129</v>
      </c>
      <c r="H195" s="33" t="s">
        <v>128</v>
      </c>
      <c r="I195" s="16" t="s">
        <v>9</v>
      </c>
    </row>
    <row r="196" spans="1:9" x14ac:dyDescent="0.3">
      <c r="A196" s="44" t="s">
        <v>113</v>
      </c>
      <c r="B196" s="7">
        <v>1</v>
      </c>
      <c r="C196" s="8" t="s">
        <v>1</v>
      </c>
      <c r="D196" s="7">
        <v>6.2</v>
      </c>
      <c r="E196" s="7" t="s">
        <v>5</v>
      </c>
      <c r="F196" s="9">
        <v>22.5</v>
      </c>
      <c r="G196" s="21">
        <f t="shared" ref="G196:G200" si="77">VLOOKUP(C196,M:N,2,FALSE)</f>
        <v>16</v>
      </c>
      <c r="H196" s="21">
        <f t="shared" ref="H196:H200" si="78">G196*D196</f>
        <v>99.2</v>
      </c>
      <c r="I196" s="10">
        <f t="shared" ref="I196:I204" si="79">D196*F196</f>
        <v>139.5</v>
      </c>
    </row>
    <row r="197" spans="1:9" x14ac:dyDescent="0.3">
      <c r="A197" s="45"/>
      <c r="B197" s="7">
        <v>2</v>
      </c>
      <c r="C197" s="8" t="s">
        <v>10</v>
      </c>
      <c r="D197" s="7">
        <v>1</v>
      </c>
      <c r="E197" s="7" t="s">
        <v>6</v>
      </c>
      <c r="F197" s="9">
        <v>27</v>
      </c>
      <c r="G197" s="21">
        <f t="shared" si="77"/>
        <v>18</v>
      </c>
      <c r="H197" s="21">
        <f t="shared" si="78"/>
        <v>18</v>
      </c>
      <c r="I197" s="10">
        <f t="shared" si="79"/>
        <v>27</v>
      </c>
    </row>
    <row r="198" spans="1:9" x14ac:dyDescent="0.3">
      <c r="A198" s="45"/>
      <c r="B198" s="7">
        <v>3</v>
      </c>
      <c r="C198" s="17" t="s">
        <v>2</v>
      </c>
      <c r="D198" s="18">
        <v>1</v>
      </c>
      <c r="E198" s="18" t="s">
        <v>6</v>
      </c>
      <c r="F198" s="19">
        <v>76</v>
      </c>
      <c r="G198" s="21">
        <f t="shared" si="77"/>
        <v>35</v>
      </c>
      <c r="H198" s="21">
        <f t="shared" si="78"/>
        <v>35</v>
      </c>
      <c r="I198" s="10">
        <f t="shared" si="79"/>
        <v>76</v>
      </c>
    </row>
    <row r="199" spans="1:9" x14ac:dyDescent="0.3">
      <c r="A199" s="45"/>
      <c r="B199" s="7">
        <v>4</v>
      </c>
      <c r="C199" s="17" t="s">
        <v>11</v>
      </c>
      <c r="D199" s="18">
        <v>1</v>
      </c>
      <c r="E199" s="18" t="s">
        <v>6</v>
      </c>
      <c r="F199" s="19">
        <v>33</v>
      </c>
      <c r="G199" s="21">
        <f t="shared" si="77"/>
        <v>26.400000000000002</v>
      </c>
      <c r="H199" s="21">
        <f t="shared" si="78"/>
        <v>26.400000000000002</v>
      </c>
      <c r="I199" s="10">
        <f t="shared" si="79"/>
        <v>33</v>
      </c>
    </row>
    <row r="200" spans="1:9" x14ac:dyDescent="0.3">
      <c r="A200" s="45"/>
      <c r="B200" s="7">
        <v>5</v>
      </c>
      <c r="C200" s="17" t="s">
        <v>62</v>
      </c>
      <c r="D200" s="18">
        <v>1</v>
      </c>
      <c r="E200" s="18" t="s">
        <v>6</v>
      </c>
      <c r="F200" s="19">
        <v>47</v>
      </c>
      <c r="G200" s="21">
        <f t="shared" si="77"/>
        <v>37.6</v>
      </c>
      <c r="H200" s="21">
        <f t="shared" si="78"/>
        <v>37.6</v>
      </c>
      <c r="I200" s="20">
        <f t="shared" si="79"/>
        <v>47</v>
      </c>
    </row>
    <row r="201" spans="1:9" x14ac:dyDescent="0.3">
      <c r="A201" s="45"/>
      <c r="B201" s="7">
        <v>6</v>
      </c>
      <c r="C201" s="11" t="s">
        <v>25</v>
      </c>
      <c r="D201" s="7">
        <v>0.5</v>
      </c>
      <c r="E201" s="7" t="s">
        <v>4</v>
      </c>
      <c r="F201" s="9">
        <v>54</v>
      </c>
      <c r="G201" s="21">
        <v>21.6</v>
      </c>
      <c r="H201" s="21">
        <f t="shared" ref="H201:H204" si="80">G201</f>
        <v>21.6</v>
      </c>
      <c r="I201" s="20">
        <f t="shared" si="79"/>
        <v>27</v>
      </c>
    </row>
    <row r="202" spans="1:9" x14ac:dyDescent="0.3">
      <c r="A202" s="45"/>
      <c r="B202" s="7">
        <v>7</v>
      </c>
      <c r="C202" s="17" t="s">
        <v>28</v>
      </c>
      <c r="D202" s="18">
        <v>0.4</v>
      </c>
      <c r="E202" s="18" t="s">
        <v>4</v>
      </c>
      <c r="F202" s="21">
        <v>54</v>
      </c>
      <c r="G202" s="23">
        <v>17.28</v>
      </c>
      <c r="H202" s="21">
        <f t="shared" si="80"/>
        <v>17.28</v>
      </c>
      <c r="I202" s="20">
        <f t="shared" si="79"/>
        <v>21.6</v>
      </c>
    </row>
    <row r="203" spans="1:9" x14ac:dyDescent="0.3">
      <c r="A203" s="45"/>
      <c r="B203" s="7">
        <v>8</v>
      </c>
      <c r="C203" s="17" t="s">
        <v>26</v>
      </c>
      <c r="D203" s="18">
        <v>0.2</v>
      </c>
      <c r="E203" s="18" t="s">
        <v>4</v>
      </c>
      <c r="F203" s="21">
        <v>54</v>
      </c>
      <c r="G203" s="23">
        <v>8.64</v>
      </c>
      <c r="H203" s="21">
        <f t="shared" si="80"/>
        <v>8.64</v>
      </c>
      <c r="I203" s="20">
        <f t="shared" si="79"/>
        <v>10.8</v>
      </c>
    </row>
    <row r="204" spans="1:9" x14ac:dyDescent="0.3">
      <c r="A204" s="45"/>
      <c r="B204" s="7">
        <v>9</v>
      </c>
      <c r="C204" s="17" t="s">
        <v>63</v>
      </c>
      <c r="D204" s="18">
        <v>0.5</v>
      </c>
      <c r="E204" s="18" t="s">
        <v>4</v>
      </c>
      <c r="F204" s="21">
        <v>54</v>
      </c>
      <c r="G204" s="23">
        <v>21.6</v>
      </c>
      <c r="H204" s="21">
        <f t="shared" si="80"/>
        <v>21.6</v>
      </c>
      <c r="I204" s="20">
        <f t="shared" si="79"/>
        <v>27</v>
      </c>
    </row>
    <row r="205" spans="1:9" ht="17.25" thickBot="1" x14ac:dyDescent="0.35">
      <c r="A205" s="46"/>
      <c r="B205" s="47" t="s">
        <v>93</v>
      </c>
      <c r="C205" s="48"/>
      <c r="D205" s="48"/>
      <c r="E205" s="48"/>
      <c r="F205" s="48"/>
      <c r="G205" s="32"/>
      <c r="H205" s="38">
        <f>SUM(H196:H204)</f>
        <v>285.32</v>
      </c>
      <c r="I205" s="22">
        <f>SUM(I196:I204)</f>
        <v>408.90000000000003</v>
      </c>
    </row>
    <row r="206" spans="1:9" ht="40.5" x14ac:dyDescent="0.3">
      <c r="A206" s="3" t="s">
        <v>7</v>
      </c>
      <c r="B206" s="4" t="s">
        <v>0</v>
      </c>
      <c r="C206" s="4" t="s">
        <v>8</v>
      </c>
      <c r="D206" s="42" t="s">
        <v>82</v>
      </c>
      <c r="E206" s="43"/>
      <c r="F206" s="5" t="s">
        <v>3</v>
      </c>
      <c r="G206" s="33" t="s">
        <v>129</v>
      </c>
      <c r="H206" s="33" t="s">
        <v>128</v>
      </c>
      <c r="I206" s="6" t="s">
        <v>9</v>
      </c>
    </row>
    <row r="207" spans="1:9" x14ac:dyDescent="0.3">
      <c r="A207" s="51" t="s">
        <v>114</v>
      </c>
      <c r="B207" s="7">
        <v>1</v>
      </c>
      <c r="C207" s="8" t="s">
        <v>1</v>
      </c>
      <c r="D207" s="7">
        <v>6.2</v>
      </c>
      <c r="E207" s="7" t="s">
        <v>5</v>
      </c>
      <c r="F207" s="9">
        <v>22.5</v>
      </c>
      <c r="G207" s="21">
        <f t="shared" ref="G207:G208" si="81">VLOOKUP(C207,M:N,2,FALSE)</f>
        <v>16</v>
      </c>
      <c r="H207" s="21">
        <f t="shared" ref="H207:H208" si="82">G207*D207</f>
        <v>99.2</v>
      </c>
      <c r="I207" s="10">
        <f>D207*F207</f>
        <v>139.5</v>
      </c>
    </row>
    <row r="208" spans="1:9" x14ac:dyDescent="0.3">
      <c r="A208" s="52"/>
      <c r="B208" s="7">
        <v>2</v>
      </c>
      <c r="C208" s="8" t="s">
        <v>10</v>
      </c>
      <c r="D208" s="7">
        <v>1</v>
      </c>
      <c r="E208" s="7" t="s">
        <v>6</v>
      </c>
      <c r="F208" s="9">
        <v>27</v>
      </c>
      <c r="G208" s="21">
        <f t="shared" si="81"/>
        <v>18</v>
      </c>
      <c r="H208" s="21">
        <f t="shared" si="82"/>
        <v>18</v>
      </c>
      <c r="I208" s="10">
        <f>D208*F208</f>
        <v>27</v>
      </c>
    </row>
    <row r="209" spans="1:9" x14ac:dyDescent="0.3">
      <c r="A209" s="52"/>
      <c r="B209" s="7">
        <v>3</v>
      </c>
      <c r="C209" s="11" t="s">
        <v>25</v>
      </c>
      <c r="D209" s="7">
        <v>0.5</v>
      </c>
      <c r="E209" s="7" t="s">
        <v>4</v>
      </c>
      <c r="F209" s="9">
        <v>54</v>
      </c>
      <c r="G209" s="21">
        <v>21.6</v>
      </c>
      <c r="H209" s="21">
        <v>21.6</v>
      </c>
      <c r="I209" s="10">
        <f>D209*F209</f>
        <v>27</v>
      </c>
    </row>
    <row r="210" spans="1:9" ht="17.25" thickBot="1" x14ac:dyDescent="0.35">
      <c r="A210" s="53"/>
      <c r="B210" s="47" t="s">
        <v>97</v>
      </c>
      <c r="C210" s="48"/>
      <c r="D210" s="48"/>
      <c r="E210" s="48"/>
      <c r="F210" s="48"/>
      <c r="G210" s="32"/>
      <c r="H210" s="38">
        <f>SUM(H207:H209)</f>
        <v>138.80000000000001</v>
      </c>
      <c r="I210" s="12">
        <v>193.5</v>
      </c>
    </row>
    <row r="211" spans="1:9" ht="40.5" x14ac:dyDescent="0.3">
      <c r="A211" s="13" t="s">
        <v>7</v>
      </c>
      <c r="B211" s="14" t="s">
        <v>0</v>
      </c>
      <c r="C211" s="14" t="s">
        <v>8</v>
      </c>
      <c r="D211" s="42" t="s">
        <v>82</v>
      </c>
      <c r="E211" s="43"/>
      <c r="F211" s="15" t="s">
        <v>3</v>
      </c>
      <c r="G211" s="33" t="s">
        <v>129</v>
      </c>
      <c r="H211" s="33" t="s">
        <v>128</v>
      </c>
      <c r="I211" s="16" t="s">
        <v>9</v>
      </c>
    </row>
    <row r="212" spans="1:9" x14ac:dyDescent="0.3">
      <c r="A212" s="45" t="s">
        <v>87</v>
      </c>
      <c r="B212" s="7">
        <v>1</v>
      </c>
      <c r="C212" s="8" t="s">
        <v>1</v>
      </c>
      <c r="D212" s="7">
        <v>6.2</v>
      </c>
      <c r="E212" s="7" t="s">
        <v>5</v>
      </c>
      <c r="F212" s="9">
        <v>22.5</v>
      </c>
      <c r="G212" s="21">
        <f t="shared" ref="G212:G214" si="83">VLOOKUP(C212,M:N,2,FALSE)</f>
        <v>16</v>
      </c>
      <c r="H212" s="21">
        <f t="shared" ref="H212:H214" si="84">G212*D212</f>
        <v>99.2</v>
      </c>
      <c r="I212" s="10">
        <f>D212*F212</f>
        <v>139.5</v>
      </c>
    </row>
    <row r="213" spans="1:9" x14ac:dyDescent="0.3">
      <c r="A213" s="49"/>
      <c r="B213" s="7">
        <v>2</v>
      </c>
      <c r="C213" s="8" t="s">
        <v>10</v>
      </c>
      <c r="D213" s="7">
        <v>1</v>
      </c>
      <c r="E213" s="7" t="s">
        <v>6</v>
      </c>
      <c r="F213" s="9">
        <v>27</v>
      </c>
      <c r="G213" s="21">
        <f t="shared" si="83"/>
        <v>18</v>
      </c>
      <c r="H213" s="21">
        <f t="shared" si="84"/>
        <v>18</v>
      </c>
      <c r="I213" s="10">
        <f t="shared" ref="I213:I216" si="85">D213*F213</f>
        <v>27</v>
      </c>
    </row>
    <row r="214" spans="1:9" x14ac:dyDescent="0.3">
      <c r="A214" s="49"/>
      <c r="B214" s="7">
        <v>3</v>
      </c>
      <c r="C214" s="8" t="s">
        <v>12</v>
      </c>
      <c r="D214" s="7">
        <v>1</v>
      </c>
      <c r="E214" s="7" t="s">
        <v>13</v>
      </c>
      <c r="F214" s="9">
        <v>232</v>
      </c>
      <c r="G214" s="21">
        <f t="shared" si="83"/>
        <v>185.60000000000002</v>
      </c>
      <c r="H214" s="21">
        <f t="shared" si="84"/>
        <v>185.60000000000002</v>
      </c>
      <c r="I214" s="10">
        <f t="shared" si="85"/>
        <v>232</v>
      </c>
    </row>
    <row r="215" spans="1:9" x14ac:dyDescent="0.3">
      <c r="A215" s="49"/>
      <c r="B215" s="7">
        <v>4</v>
      </c>
      <c r="C215" s="11" t="s">
        <v>25</v>
      </c>
      <c r="D215" s="7">
        <v>0.5</v>
      </c>
      <c r="E215" s="7" t="s">
        <v>4</v>
      </c>
      <c r="F215" s="9">
        <v>54</v>
      </c>
      <c r="G215" s="21">
        <v>21.6</v>
      </c>
      <c r="H215" s="21">
        <f t="shared" ref="H215:H216" si="86">G215</f>
        <v>21.6</v>
      </c>
      <c r="I215" s="10">
        <f t="shared" si="85"/>
        <v>27</v>
      </c>
    </row>
    <row r="216" spans="1:9" x14ac:dyDescent="0.3">
      <c r="A216" s="49"/>
      <c r="B216" s="7">
        <v>5</v>
      </c>
      <c r="C216" s="11" t="s">
        <v>61</v>
      </c>
      <c r="D216" s="7">
        <v>1</v>
      </c>
      <c r="E216" s="7" t="s">
        <v>4</v>
      </c>
      <c r="F216" s="9">
        <v>54</v>
      </c>
      <c r="G216" s="21">
        <v>43.2</v>
      </c>
      <c r="H216" s="21">
        <f t="shared" si="86"/>
        <v>43.2</v>
      </c>
      <c r="I216" s="10">
        <f t="shared" si="85"/>
        <v>54</v>
      </c>
    </row>
    <row r="217" spans="1:9" ht="17.25" thickBot="1" x14ac:dyDescent="0.35">
      <c r="A217" s="50"/>
      <c r="B217" s="47" t="s">
        <v>98</v>
      </c>
      <c r="C217" s="48"/>
      <c r="D217" s="48"/>
      <c r="E217" s="48"/>
      <c r="F217" s="48"/>
      <c r="G217" s="32"/>
      <c r="H217" s="38">
        <f>SUM(H212:H216)</f>
        <v>367.6</v>
      </c>
      <c r="I217" s="12">
        <f>SUM(I212:I216)</f>
        <v>479.5</v>
      </c>
    </row>
    <row r="218" spans="1:9" ht="40.5" x14ac:dyDescent="0.3">
      <c r="A218" s="3" t="s">
        <v>7</v>
      </c>
      <c r="B218" s="4" t="s">
        <v>0</v>
      </c>
      <c r="C218" s="4" t="s">
        <v>8</v>
      </c>
      <c r="D218" s="42" t="s">
        <v>82</v>
      </c>
      <c r="E218" s="43"/>
      <c r="F218" s="5" t="s">
        <v>3</v>
      </c>
      <c r="G218" s="33" t="s">
        <v>129</v>
      </c>
      <c r="H218" s="33" t="s">
        <v>128</v>
      </c>
      <c r="I218" s="6" t="s">
        <v>9</v>
      </c>
    </row>
    <row r="219" spans="1:9" x14ac:dyDescent="0.3">
      <c r="A219" s="51" t="s">
        <v>115</v>
      </c>
      <c r="B219" s="7">
        <v>1</v>
      </c>
      <c r="C219" s="8" t="s">
        <v>1</v>
      </c>
      <c r="D219" s="7">
        <v>6.2</v>
      </c>
      <c r="E219" s="7" t="s">
        <v>5</v>
      </c>
      <c r="F219" s="9">
        <v>22.5</v>
      </c>
      <c r="G219" s="21">
        <f t="shared" ref="G219:G220" si="87">VLOOKUP(C219,M:N,2,FALSE)</f>
        <v>16</v>
      </c>
      <c r="H219" s="21">
        <f t="shared" ref="H219:H220" si="88">G219*D219</f>
        <v>99.2</v>
      </c>
      <c r="I219" s="10">
        <f>D219*F219</f>
        <v>139.5</v>
      </c>
    </row>
    <row r="220" spans="1:9" x14ac:dyDescent="0.3">
      <c r="A220" s="52"/>
      <c r="B220" s="7">
        <v>2</v>
      </c>
      <c r="C220" s="8" t="s">
        <v>10</v>
      </c>
      <c r="D220" s="7">
        <v>1</v>
      </c>
      <c r="E220" s="7" t="s">
        <v>6</v>
      </c>
      <c r="F220" s="9">
        <v>27</v>
      </c>
      <c r="G220" s="21">
        <f t="shared" si="87"/>
        <v>18</v>
      </c>
      <c r="H220" s="21">
        <f t="shared" si="88"/>
        <v>18</v>
      </c>
      <c r="I220" s="10">
        <f>D220*F220</f>
        <v>27</v>
      </c>
    </row>
    <row r="221" spans="1:9" x14ac:dyDescent="0.3">
      <c r="A221" s="52"/>
      <c r="B221" s="7">
        <v>3</v>
      </c>
      <c r="C221" s="11" t="s">
        <v>25</v>
      </c>
      <c r="D221" s="7">
        <v>0.5</v>
      </c>
      <c r="E221" s="7" t="s">
        <v>4</v>
      </c>
      <c r="F221" s="9">
        <v>54</v>
      </c>
      <c r="G221" s="21">
        <v>21.6</v>
      </c>
      <c r="H221" s="21">
        <f t="shared" ref="H221" si="89">G221</f>
        <v>21.6</v>
      </c>
      <c r="I221" s="10">
        <f>D221*F221</f>
        <v>27</v>
      </c>
    </row>
    <row r="222" spans="1:9" ht="17.25" thickBot="1" x14ac:dyDescent="0.35">
      <c r="A222" s="53"/>
      <c r="B222" s="47" t="s">
        <v>99</v>
      </c>
      <c r="C222" s="48"/>
      <c r="D222" s="48"/>
      <c r="E222" s="48"/>
      <c r="F222" s="48"/>
      <c r="G222" s="32"/>
      <c r="H222" s="38">
        <f>SUM(H219:H221)</f>
        <v>138.80000000000001</v>
      </c>
      <c r="I222" s="12">
        <f>SUM(I219:I221)</f>
        <v>193.5</v>
      </c>
    </row>
    <row r="223" spans="1:9" ht="40.5" x14ac:dyDescent="0.3">
      <c r="A223" s="13" t="s">
        <v>7</v>
      </c>
      <c r="B223" s="14" t="s">
        <v>0</v>
      </c>
      <c r="C223" s="14" t="s">
        <v>8</v>
      </c>
      <c r="D223" s="42" t="s">
        <v>82</v>
      </c>
      <c r="E223" s="43"/>
      <c r="F223" s="15" t="s">
        <v>3</v>
      </c>
      <c r="G223" s="33" t="s">
        <v>129</v>
      </c>
      <c r="H223" s="33" t="s">
        <v>128</v>
      </c>
      <c r="I223" s="16" t="s">
        <v>9</v>
      </c>
    </row>
    <row r="224" spans="1:9" x14ac:dyDescent="0.3">
      <c r="A224" s="44" t="s">
        <v>116</v>
      </c>
      <c r="B224" s="7">
        <v>1</v>
      </c>
      <c r="C224" s="8" t="s">
        <v>1</v>
      </c>
      <c r="D224" s="7">
        <v>6.2</v>
      </c>
      <c r="E224" s="7" t="s">
        <v>5</v>
      </c>
      <c r="F224" s="9">
        <v>22.5</v>
      </c>
      <c r="G224" s="21">
        <f t="shared" ref="G224:G230" si="90">VLOOKUP(C224,M:N,2,FALSE)</f>
        <v>16</v>
      </c>
      <c r="H224" s="21">
        <f t="shared" ref="H224:H230" si="91">G224*D224</f>
        <v>99.2</v>
      </c>
      <c r="I224" s="10">
        <f>D224*F224</f>
        <v>139.5</v>
      </c>
    </row>
    <row r="225" spans="1:9" x14ac:dyDescent="0.3">
      <c r="A225" s="44"/>
      <c r="B225" s="7">
        <v>2</v>
      </c>
      <c r="C225" s="8" t="s">
        <v>10</v>
      </c>
      <c r="D225" s="7">
        <v>1</v>
      </c>
      <c r="E225" s="7" t="s">
        <v>6</v>
      </c>
      <c r="F225" s="9">
        <v>27</v>
      </c>
      <c r="G225" s="21">
        <f t="shared" si="90"/>
        <v>18</v>
      </c>
      <c r="H225" s="21">
        <f t="shared" si="91"/>
        <v>18</v>
      </c>
      <c r="I225" s="10">
        <f t="shared" ref="I225:I235" si="92">D225*F225</f>
        <v>27</v>
      </c>
    </row>
    <row r="226" spans="1:9" x14ac:dyDescent="0.3">
      <c r="A226" s="45"/>
      <c r="B226" s="7">
        <v>3</v>
      </c>
      <c r="C226" s="17" t="s">
        <v>2</v>
      </c>
      <c r="D226" s="18">
        <v>1</v>
      </c>
      <c r="E226" s="18" t="s">
        <v>6</v>
      </c>
      <c r="F226" s="19">
        <v>76</v>
      </c>
      <c r="G226" s="21">
        <f t="shared" si="90"/>
        <v>35</v>
      </c>
      <c r="H226" s="21">
        <f t="shared" si="91"/>
        <v>35</v>
      </c>
      <c r="I226" s="10">
        <f t="shared" si="92"/>
        <v>76</v>
      </c>
    </row>
    <row r="227" spans="1:9" x14ac:dyDescent="0.3">
      <c r="A227" s="45"/>
      <c r="B227" s="7">
        <v>4</v>
      </c>
      <c r="C227" s="17" t="s">
        <v>11</v>
      </c>
      <c r="D227" s="18">
        <v>1</v>
      </c>
      <c r="E227" s="18" t="s">
        <v>6</v>
      </c>
      <c r="F227" s="19">
        <v>33</v>
      </c>
      <c r="G227" s="21">
        <f t="shared" si="90"/>
        <v>26.400000000000002</v>
      </c>
      <c r="H227" s="21">
        <f t="shared" si="91"/>
        <v>26.400000000000002</v>
      </c>
      <c r="I227" s="10">
        <f t="shared" si="92"/>
        <v>33</v>
      </c>
    </row>
    <row r="228" spans="1:9" x14ac:dyDescent="0.3">
      <c r="A228" s="45"/>
      <c r="B228" s="7">
        <v>5</v>
      </c>
      <c r="C228" s="17" t="s">
        <v>62</v>
      </c>
      <c r="D228" s="18">
        <v>1</v>
      </c>
      <c r="E228" s="18" t="s">
        <v>6</v>
      </c>
      <c r="F228" s="19">
        <v>47</v>
      </c>
      <c r="G228" s="21">
        <f t="shared" si="90"/>
        <v>37.6</v>
      </c>
      <c r="H228" s="21">
        <f t="shared" si="91"/>
        <v>37.6</v>
      </c>
      <c r="I228" s="10">
        <f t="shared" si="92"/>
        <v>47</v>
      </c>
    </row>
    <row r="229" spans="1:9" x14ac:dyDescent="0.3">
      <c r="A229" s="45"/>
      <c r="B229" s="7">
        <v>6</v>
      </c>
      <c r="C229" s="17" t="s">
        <v>14</v>
      </c>
      <c r="D229" s="18">
        <v>1</v>
      </c>
      <c r="E229" s="18" t="s">
        <v>13</v>
      </c>
      <c r="F229" s="23">
        <v>232</v>
      </c>
      <c r="G229" s="21">
        <f t="shared" si="90"/>
        <v>185.60000000000002</v>
      </c>
      <c r="H229" s="21">
        <f t="shared" si="91"/>
        <v>185.60000000000002</v>
      </c>
      <c r="I229" s="10">
        <f t="shared" si="92"/>
        <v>232</v>
      </c>
    </row>
    <row r="230" spans="1:9" x14ac:dyDescent="0.3">
      <c r="A230" s="45"/>
      <c r="B230" s="7">
        <v>7</v>
      </c>
      <c r="C230" s="17" t="s">
        <v>64</v>
      </c>
      <c r="D230" s="18">
        <v>2</v>
      </c>
      <c r="E230" s="18" t="s">
        <v>6</v>
      </c>
      <c r="F230" s="23">
        <v>51</v>
      </c>
      <c r="G230" s="21">
        <f t="shared" si="90"/>
        <v>40.800000000000004</v>
      </c>
      <c r="H230" s="21">
        <f t="shared" si="91"/>
        <v>81.600000000000009</v>
      </c>
      <c r="I230" s="10">
        <f t="shared" si="92"/>
        <v>102</v>
      </c>
    </row>
    <row r="231" spans="1:9" x14ac:dyDescent="0.3">
      <c r="A231" s="45"/>
      <c r="B231" s="7">
        <v>8</v>
      </c>
      <c r="C231" s="11" t="s">
        <v>25</v>
      </c>
      <c r="D231" s="7">
        <v>0.5</v>
      </c>
      <c r="E231" s="7" t="s">
        <v>4</v>
      </c>
      <c r="F231" s="9">
        <v>54</v>
      </c>
      <c r="G231" s="21">
        <v>21.6</v>
      </c>
      <c r="H231" s="21">
        <f t="shared" ref="H231:H235" si="93">G231</f>
        <v>21.6</v>
      </c>
      <c r="I231" s="10">
        <f t="shared" si="92"/>
        <v>27</v>
      </c>
    </row>
    <row r="232" spans="1:9" x14ac:dyDescent="0.3">
      <c r="A232" s="45"/>
      <c r="B232" s="7">
        <v>9</v>
      </c>
      <c r="C232" s="17" t="s">
        <v>28</v>
      </c>
      <c r="D232" s="18">
        <v>0.4</v>
      </c>
      <c r="E232" s="18" t="s">
        <v>4</v>
      </c>
      <c r="F232" s="21">
        <v>54</v>
      </c>
      <c r="G232" s="23">
        <v>17.28</v>
      </c>
      <c r="H232" s="21">
        <f t="shared" si="93"/>
        <v>17.28</v>
      </c>
      <c r="I232" s="10">
        <f t="shared" si="92"/>
        <v>21.6</v>
      </c>
    </row>
    <row r="233" spans="1:9" x14ac:dyDescent="0.3">
      <c r="A233" s="45"/>
      <c r="B233" s="7">
        <v>10</v>
      </c>
      <c r="C233" s="17" t="s">
        <v>26</v>
      </c>
      <c r="D233" s="18">
        <v>0.2</v>
      </c>
      <c r="E233" s="18" t="s">
        <v>4</v>
      </c>
      <c r="F233" s="21">
        <v>54</v>
      </c>
      <c r="G233" s="23">
        <v>8.64</v>
      </c>
      <c r="H233" s="21">
        <f t="shared" si="93"/>
        <v>8.64</v>
      </c>
      <c r="I233" s="10">
        <f t="shared" si="92"/>
        <v>10.8</v>
      </c>
    </row>
    <row r="234" spans="1:9" x14ac:dyDescent="0.3">
      <c r="A234" s="45"/>
      <c r="B234" s="7">
        <v>11</v>
      </c>
      <c r="C234" s="24" t="s">
        <v>65</v>
      </c>
      <c r="D234" s="18">
        <v>1</v>
      </c>
      <c r="E234" s="18" t="s">
        <v>4</v>
      </c>
      <c r="F234" s="23">
        <v>54</v>
      </c>
      <c r="G234" s="21">
        <f t="shared" ref="G234" si="94">VLOOKUP(C234,M:N,2,FALSE)</f>
        <v>43.2</v>
      </c>
      <c r="H234" s="21">
        <f t="shared" si="93"/>
        <v>43.2</v>
      </c>
      <c r="I234" s="10">
        <f t="shared" si="92"/>
        <v>54</v>
      </c>
    </row>
    <row r="235" spans="1:9" x14ac:dyDescent="0.3">
      <c r="A235" s="45"/>
      <c r="B235" s="7">
        <v>12</v>
      </c>
      <c r="C235" s="17" t="s">
        <v>63</v>
      </c>
      <c r="D235" s="18">
        <v>0.5</v>
      </c>
      <c r="E235" s="18" t="s">
        <v>4</v>
      </c>
      <c r="F235" s="21">
        <v>54</v>
      </c>
      <c r="G235" s="23">
        <v>21.6</v>
      </c>
      <c r="H235" s="21">
        <f t="shared" si="93"/>
        <v>21.6</v>
      </c>
      <c r="I235" s="10">
        <f t="shared" si="92"/>
        <v>27</v>
      </c>
    </row>
    <row r="236" spans="1:9" ht="17.25" thickBot="1" x14ac:dyDescent="0.35">
      <c r="A236" s="46"/>
      <c r="B236" s="47" t="s">
        <v>101</v>
      </c>
      <c r="C236" s="48"/>
      <c r="D236" s="48"/>
      <c r="E236" s="48"/>
      <c r="F236" s="48"/>
      <c r="G236" s="32"/>
      <c r="H236" s="38">
        <f>SUM(H224:H235)</f>
        <v>595.72000000000014</v>
      </c>
      <c r="I236" s="12">
        <f>SUM(I224:I235)</f>
        <v>796.9</v>
      </c>
    </row>
    <row r="237" spans="1:9" ht="40.5" x14ac:dyDescent="0.3">
      <c r="A237" s="3" t="s">
        <v>7</v>
      </c>
      <c r="B237" s="4" t="s">
        <v>0</v>
      </c>
      <c r="C237" s="4" t="s">
        <v>8</v>
      </c>
      <c r="D237" s="42" t="s">
        <v>82</v>
      </c>
      <c r="E237" s="43"/>
      <c r="F237" s="5" t="s">
        <v>3</v>
      </c>
      <c r="G237" s="33" t="s">
        <v>129</v>
      </c>
      <c r="H237" s="33" t="s">
        <v>128</v>
      </c>
      <c r="I237" s="6" t="s">
        <v>9</v>
      </c>
    </row>
    <row r="238" spans="1:9" x14ac:dyDescent="0.3">
      <c r="A238" s="51" t="s">
        <v>117</v>
      </c>
      <c r="B238" s="7">
        <v>1</v>
      </c>
      <c r="C238" s="8" t="s">
        <v>1</v>
      </c>
      <c r="D238" s="7">
        <v>6.2</v>
      </c>
      <c r="E238" s="7" t="s">
        <v>5</v>
      </c>
      <c r="F238" s="9">
        <v>22.5</v>
      </c>
      <c r="G238" s="21">
        <f t="shared" ref="G238:G240" si="95">VLOOKUP(C238,M:N,2,FALSE)</f>
        <v>16</v>
      </c>
      <c r="H238" s="21">
        <f t="shared" ref="H238:H240" si="96">G238*D238</f>
        <v>99.2</v>
      </c>
      <c r="I238" s="10">
        <f>D238*F238</f>
        <v>139.5</v>
      </c>
    </row>
    <row r="239" spans="1:9" x14ac:dyDescent="0.3">
      <c r="A239" s="52"/>
      <c r="B239" s="7">
        <v>2</v>
      </c>
      <c r="C239" s="8" t="s">
        <v>10</v>
      </c>
      <c r="D239" s="7">
        <v>1</v>
      </c>
      <c r="E239" s="7" t="s">
        <v>6</v>
      </c>
      <c r="F239" s="9">
        <v>27</v>
      </c>
      <c r="G239" s="21">
        <f t="shared" si="95"/>
        <v>18</v>
      </c>
      <c r="H239" s="21">
        <f t="shared" si="96"/>
        <v>18</v>
      </c>
      <c r="I239" s="10">
        <f t="shared" ref="I239:I242" si="97">D239*F239</f>
        <v>27</v>
      </c>
    </row>
    <row r="240" spans="1:9" x14ac:dyDescent="0.3">
      <c r="A240" s="52"/>
      <c r="B240" s="7">
        <v>3</v>
      </c>
      <c r="C240" s="8" t="s">
        <v>12</v>
      </c>
      <c r="D240" s="7">
        <v>1</v>
      </c>
      <c r="E240" s="7" t="s">
        <v>13</v>
      </c>
      <c r="F240" s="9">
        <v>232</v>
      </c>
      <c r="G240" s="21">
        <f t="shared" si="95"/>
        <v>185.60000000000002</v>
      </c>
      <c r="H240" s="21">
        <f t="shared" si="96"/>
        <v>185.60000000000002</v>
      </c>
      <c r="I240" s="10">
        <f t="shared" si="97"/>
        <v>232</v>
      </c>
    </row>
    <row r="241" spans="1:9" x14ac:dyDescent="0.3">
      <c r="A241" s="52"/>
      <c r="B241" s="7">
        <v>4</v>
      </c>
      <c r="C241" s="11" t="s">
        <v>25</v>
      </c>
      <c r="D241" s="7">
        <v>0.5</v>
      </c>
      <c r="E241" s="7" t="s">
        <v>4</v>
      </c>
      <c r="F241" s="9">
        <v>54</v>
      </c>
      <c r="G241" s="21">
        <v>21.6</v>
      </c>
      <c r="H241" s="21">
        <v>21.6</v>
      </c>
      <c r="I241" s="10">
        <f t="shared" si="97"/>
        <v>27</v>
      </c>
    </row>
    <row r="242" spans="1:9" x14ac:dyDescent="0.3">
      <c r="A242" s="52"/>
      <c r="B242" s="7">
        <v>5</v>
      </c>
      <c r="C242" s="11" t="s">
        <v>61</v>
      </c>
      <c r="D242" s="7">
        <v>1</v>
      </c>
      <c r="E242" s="7" t="s">
        <v>4</v>
      </c>
      <c r="F242" s="9">
        <v>54</v>
      </c>
      <c r="G242" s="21">
        <v>43.2</v>
      </c>
      <c r="H242" s="21">
        <v>43.2</v>
      </c>
      <c r="I242" s="10">
        <f t="shared" si="97"/>
        <v>54</v>
      </c>
    </row>
    <row r="243" spans="1:9" ht="17.25" thickBot="1" x14ac:dyDescent="0.35">
      <c r="A243" s="53"/>
      <c r="B243" s="47" t="s">
        <v>102</v>
      </c>
      <c r="C243" s="48"/>
      <c r="D243" s="48"/>
      <c r="E243" s="48"/>
      <c r="F243" s="48"/>
      <c r="G243" s="32"/>
      <c r="H243" s="38">
        <f>SUM(H238:H242)</f>
        <v>367.6</v>
      </c>
      <c r="I243" s="12">
        <f>SUM(I238:I242)</f>
        <v>479.5</v>
      </c>
    </row>
    <row r="244" spans="1:9" ht="40.5" x14ac:dyDescent="0.3">
      <c r="A244" s="3" t="s">
        <v>7</v>
      </c>
      <c r="B244" s="4" t="s">
        <v>0</v>
      </c>
      <c r="C244" s="4" t="s">
        <v>8</v>
      </c>
      <c r="D244" s="42" t="s">
        <v>82</v>
      </c>
      <c r="E244" s="43"/>
      <c r="F244" s="5" t="s">
        <v>3</v>
      </c>
      <c r="G244" s="33" t="s">
        <v>129</v>
      </c>
      <c r="H244" s="33" t="s">
        <v>128</v>
      </c>
      <c r="I244" s="6" t="s">
        <v>9</v>
      </c>
    </row>
    <row r="245" spans="1:9" x14ac:dyDescent="0.3">
      <c r="A245" s="44" t="s">
        <v>118</v>
      </c>
      <c r="B245" s="7">
        <v>1</v>
      </c>
      <c r="C245" s="8" t="s">
        <v>1</v>
      </c>
      <c r="D245" s="7">
        <v>6.2</v>
      </c>
      <c r="E245" s="7" t="s">
        <v>5</v>
      </c>
      <c r="F245" s="9">
        <v>22.5</v>
      </c>
      <c r="G245" s="21">
        <f t="shared" ref="G245:G247" si="98">VLOOKUP(C245,M:N,2,FALSE)</f>
        <v>16</v>
      </c>
      <c r="H245" s="21">
        <f t="shared" ref="H245:H247" si="99">G245*D245</f>
        <v>99.2</v>
      </c>
      <c r="I245" s="10">
        <f>D245*F245</f>
        <v>139.5</v>
      </c>
    </row>
    <row r="246" spans="1:9" x14ac:dyDescent="0.3">
      <c r="A246" s="45"/>
      <c r="B246" s="7">
        <v>2</v>
      </c>
      <c r="C246" s="8" t="s">
        <v>10</v>
      </c>
      <c r="D246" s="7">
        <v>1</v>
      </c>
      <c r="E246" s="7" t="s">
        <v>6</v>
      </c>
      <c r="F246" s="9">
        <v>27</v>
      </c>
      <c r="G246" s="21">
        <f t="shared" si="98"/>
        <v>18</v>
      </c>
      <c r="H246" s="21">
        <f t="shared" si="99"/>
        <v>18</v>
      </c>
      <c r="I246" s="10">
        <f t="shared" ref="I246:I249" si="100">D246*F246</f>
        <v>27</v>
      </c>
    </row>
    <row r="247" spans="1:9" x14ac:dyDescent="0.3">
      <c r="A247" s="45"/>
      <c r="B247" s="7">
        <v>3</v>
      </c>
      <c r="C247" s="8" t="s">
        <v>66</v>
      </c>
      <c r="D247" s="7">
        <v>4</v>
      </c>
      <c r="E247" s="7" t="s">
        <v>5</v>
      </c>
      <c r="F247" s="21">
        <v>14.5</v>
      </c>
      <c r="G247" s="21">
        <f t="shared" si="98"/>
        <v>12</v>
      </c>
      <c r="H247" s="21">
        <f t="shared" si="99"/>
        <v>48</v>
      </c>
      <c r="I247" s="10">
        <f t="shared" si="100"/>
        <v>58</v>
      </c>
    </row>
    <row r="248" spans="1:9" x14ac:dyDescent="0.3">
      <c r="A248" s="45"/>
      <c r="B248" s="7">
        <v>4</v>
      </c>
      <c r="C248" s="11" t="s">
        <v>25</v>
      </c>
      <c r="D248" s="7">
        <v>0.5</v>
      </c>
      <c r="E248" s="7" t="s">
        <v>4</v>
      </c>
      <c r="F248" s="9">
        <v>54</v>
      </c>
      <c r="G248" s="21">
        <v>21.6</v>
      </c>
      <c r="H248" s="21">
        <f t="shared" ref="H248:H249" si="101">G248</f>
        <v>21.6</v>
      </c>
      <c r="I248" s="10">
        <f t="shared" si="100"/>
        <v>27</v>
      </c>
    </row>
    <row r="249" spans="1:9" x14ac:dyDescent="0.3">
      <c r="A249" s="45"/>
      <c r="B249" s="7">
        <v>5</v>
      </c>
      <c r="C249" s="11" t="s">
        <v>67</v>
      </c>
      <c r="D249" s="7">
        <v>1</v>
      </c>
      <c r="E249" s="7" t="s">
        <v>4</v>
      </c>
      <c r="F249" s="21">
        <v>54</v>
      </c>
      <c r="G249" s="21">
        <f t="shared" ref="G249" si="102">VLOOKUP(C249,M:N,2,FALSE)</f>
        <v>43.2</v>
      </c>
      <c r="H249" s="21">
        <f t="shared" si="101"/>
        <v>43.2</v>
      </c>
      <c r="I249" s="10">
        <f t="shared" si="100"/>
        <v>54</v>
      </c>
    </row>
    <row r="250" spans="1:9" ht="17.25" thickBot="1" x14ac:dyDescent="0.35">
      <c r="A250" s="46"/>
      <c r="B250" s="47" t="s">
        <v>103</v>
      </c>
      <c r="C250" s="48"/>
      <c r="D250" s="48"/>
      <c r="E250" s="48"/>
      <c r="F250" s="48"/>
      <c r="G250" s="32"/>
      <c r="H250" s="38">
        <f>SUM(H245:H249)</f>
        <v>230</v>
      </c>
      <c r="I250" s="22">
        <f>SUM(I245:I249)</f>
        <v>305.5</v>
      </c>
    </row>
    <row r="251" spans="1:9" ht="40.5" x14ac:dyDescent="0.3">
      <c r="A251" s="3" t="s">
        <v>7</v>
      </c>
      <c r="B251" s="4" t="s">
        <v>0</v>
      </c>
      <c r="C251" s="4" t="s">
        <v>8</v>
      </c>
      <c r="D251" s="42" t="s">
        <v>82</v>
      </c>
      <c r="E251" s="43"/>
      <c r="F251" s="5" t="s">
        <v>3</v>
      </c>
      <c r="G251" s="33" t="s">
        <v>129</v>
      </c>
      <c r="H251" s="33" t="s">
        <v>128</v>
      </c>
      <c r="I251" s="6" t="s">
        <v>9</v>
      </c>
    </row>
    <row r="252" spans="1:9" x14ac:dyDescent="0.3">
      <c r="A252" s="44" t="s">
        <v>88</v>
      </c>
      <c r="B252" s="7">
        <v>1</v>
      </c>
      <c r="C252" s="8" t="s">
        <v>1</v>
      </c>
      <c r="D252" s="7">
        <v>6.2</v>
      </c>
      <c r="E252" s="7" t="s">
        <v>5</v>
      </c>
      <c r="F252" s="9">
        <v>22.5</v>
      </c>
      <c r="G252" s="21">
        <f t="shared" ref="G252:G253" si="103">VLOOKUP(C252,M:N,2,FALSE)</f>
        <v>16</v>
      </c>
      <c r="H252" s="21">
        <f t="shared" ref="H252:H253" si="104">G252*D252</f>
        <v>99.2</v>
      </c>
      <c r="I252" s="10">
        <f>D252*F252</f>
        <v>139.5</v>
      </c>
    </row>
    <row r="253" spans="1:9" x14ac:dyDescent="0.3">
      <c r="A253" s="45"/>
      <c r="B253" s="7">
        <v>2</v>
      </c>
      <c r="C253" s="8" t="s">
        <v>10</v>
      </c>
      <c r="D253" s="7">
        <v>1</v>
      </c>
      <c r="E253" s="7" t="s">
        <v>6</v>
      </c>
      <c r="F253" s="9">
        <v>27</v>
      </c>
      <c r="G253" s="21">
        <f t="shared" si="103"/>
        <v>18</v>
      </c>
      <c r="H253" s="21">
        <f t="shared" si="104"/>
        <v>18</v>
      </c>
      <c r="I253" s="10">
        <f t="shared" ref="I253:I254" si="105">D253*F253</f>
        <v>27</v>
      </c>
    </row>
    <row r="254" spans="1:9" x14ac:dyDescent="0.3">
      <c r="A254" s="45"/>
      <c r="B254" s="7">
        <v>3</v>
      </c>
      <c r="C254" s="11" t="s">
        <v>25</v>
      </c>
      <c r="D254" s="7">
        <v>0.5</v>
      </c>
      <c r="E254" s="7" t="s">
        <v>4</v>
      </c>
      <c r="F254" s="9">
        <v>54</v>
      </c>
      <c r="G254" s="21">
        <v>21.6</v>
      </c>
      <c r="H254" s="21">
        <v>21.6</v>
      </c>
      <c r="I254" s="10">
        <f t="shared" si="105"/>
        <v>27</v>
      </c>
    </row>
    <row r="255" spans="1:9" ht="17.25" thickBot="1" x14ac:dyDescent="0.35">
      <c r="A255" s="46"/>
      <c r="B255" s="47" t="s">
        <v>104</v>
      </c>
      <c r="C255" s="48"/>
      <c r="D255" s="48"/>
      <c r="E255" s="48"/>
      <c r="F255" s="48"/>
      <c r="G255" s="32"/>
      <c r="H255" s="38">
        <f>SUM(H252:H254)</f>
        <v>138.80000000000001</v>
      </c>
      <c r="I255" s="22">
        <f>SUM(I252:I254)</f>
        <v>193.5</v>
      </c>
    </row>
    <row r="256" spans="1:9" ht="40.5" x14ac:dyDescent="0.3">
      <c r="A256" s="13" t="s">
        <v>7</v>
      </c>
      <c r="B256" s="14" t="s">
        <v>0</v>
      </c>
      <c r="C256" s="14" t="s">
        <v>8</v>
      </c>
      <c r="D256" s="42" t="s">
        <v>82</v>
      </c>
      <c r="E256" s="43"/>
      <c r="F256" s="15" t="s">
        <v>3</v>
      </c>
      <c r="G256" s="33" t="s">
        <v>129</v>
      </c>
      <c r="H256" s="33" t="s">
        <v>128</v>
      </c>
      <c r="I256" s="16" t="s">
        <v>9</v>
      </c>
    </row>
    <row r="257" spans="1:9" x14ac:dyDescent="0.3">
      <c r="A257" s="44" t="s">
        <v>119</v>
      </c>
      <c r="B257" s="7">
        <v>1</v>
      </c>
      <c r="C257" s="8" t="s">
        <v>1</v>
      </c>
      <c r="D257" s="7">
        <v>6.2</v>
      </c>
      <c r="E257" s="7" t="s">
        <v>5</v>
      </c>
      <c r="F257" s="9">
        <v>22.5</v>
      </c>
      <c r="G257" s="21">
        <f t="shared" ref="G257:G264" si="106">VLOOKUP(C257,M:N,2,FALSE)</f>
        <v>16</v>
      </c>
      <c r="H257" s="21">
        <f t="shared" ref="H257:H264" si="107">G257*D257</f>
        <v>99.2</v>
      </c>
      <c r="I257" s="10">
        <f>D257*F257</f>
        <v>139.5</v>
      </c>
    </row>
    <row r="258" spans="1:9" x14ac:dyDescent="0.3">
      <c r="A258" s="45"/>
      <c r="B258" s="7">
        <v>2</v>
      </c>
      <c r="C258" s="8" t="s">
        <v>10</v>
      </c>
      <c r="D258" s="7">
        <v>1</v>
      </c>
      <c r="E258" s="7" t="s">
        <v>6</v>
      </c>
      <c r="F258" s="9">
        <v>27</v>
      </c>
      <c r="G258" s="21">
        <f t="shared" si="106"/>
        <v>18</v>
      </c>
      <c r="H258" s="21">
        <f t="shared" si="107"/>
        <v>18</v>
      </c>
      <c r="I258" s="10">
        <f t="shared" ref="I258:I270" si="108">D258*F258</f>
        <v>27</v>
      </c>
    </row>
    <row r="259" spans="1:9" x14ac:dyDescent="0.3">
      <c r="A259" s="45"/>
      <c r="B259" s="7">
        <v>3</v>
      </c>
      <c r="C259" s="17" t="s">
        <v>2</v>
      </c>
      <c r="D259" s="18">
        <v>1</v>
      </c>
      <c r="E259" s="18" t="s">
        <v>6</v>
      </c>
      <c r="F259" s="19">
        <v>76</v>
      </c>
      <c r="G259" s="21">
        <f t="shared" si="106"/>
        <v>35</v>
      </c>
      <c r="H259" s="21">
        <f t="shared" si="107"/>
        <v>35</v>
      </c>
      <c r="I259" s="10">
        <f t="shared" si="108"/>
        <v>76</v>
      </c>
    </row>
    <row r="260" spans="1:9" x14ac:dyDescent="0.3">
      <c r="A260" s="45"/>
      <c r="B260" s="7">
        <v>4</v>
      </c>
      <c r="C260" s="17" t="s">
        <v>11</v>
      </c>
      <c r="D260" s="18">
        <v>1</v>
      </c>
      <c r="E260" s="18" t="s">
        <v>6</v>
      </c>
      <c r="F260" s="19">
        <v>33</v>
      </c>
      <c r="G260" s="21">
        <f t="shared" si="106"/>
        <v>26.400000000000002</v>
      </c>
      <c r="H260" s="21">
        <f t="shared" si="107"/>
        <v>26.400000000000002</v>
      </c>
      <c r="I260" s="10">
        <f t="shared" si="108"/>
        <v>33</v>
      </c>
    </row>
    <row r="261" spans="1:9" x14ac:dyDescent="0.3">
      <c r="A261" s="45"/>
      <c r="B261" s="7">
        <v>5</v>
      </c>
      <c r="C261" s="17" t="s">
        <v>15</v>
      </c>
      <c r="D261" s="18">
        <v>2</v>
      </c>
      <c r="E261" s="18" t="s">
        <v>6</v>
      </c>
      <c r="F261" s="19">
        <v>177</v>
      </c>
      <c r="G261" s="21">
        <f t="shared" si="106"/>
        <v>141.6</v>
      </c>
      <c r="H261" s="21">
        <f t="shared" si="107"/>
        <v>283.2</v>
      </c>
      <c r="I261" s="10">
        <f t="shared" si="108"/>
        <v>354</v>
      </c>
    </row>
    <row r="262" spans="1:9" x14ac:dyDescent="0.3">
      <c r="A262" s="45"/>
      <c r="B262" s="7">
        <v>6</v>
      </c>
      <c r="C262" s="17" t="s">
        <v>12</v>
      </c>
      <c r="D262" s="18">
        <v>1</v>
      </c>
      <c r="E262" s="18" t="s">
        <v>13</v>
      </c>
      <c r="F262" s="19">
        <v>232</v>
      </c>
      <c r="G262" s="21">
        <f t="shared" si="106"/>
        <v>185.60000000000002</v>
      </c>
      <c r="H262" s="21">
        <f t="shared" si="107"/>
        <v>185.60000000000002</v>
      </c>
      <c r="I262" s="10">
        <f t="shared" si="108"/>
        <v>232</v>
      </c>
    </row>
    <row r="263" spans="1:9" x14ac:dyDescent="0.3">
      <c r="A263" s="45"/>
      <c r="B263" s="7">
        <v>7</v>
      </c>
      <c r="C263" s="17" t="s">
        <v>14</v>
      </c>
      <c r="D263" s="18">
        <v>1</v>
      </c>
      <c r="E263" s="18" t="s">
        <v>13</v>
      </c>
      <c r="F263" s="23">
        <v>232</v>
      </c>
      <c r="G263" s="21">
        <f t="shared" si="106"/>
        <v>185.60000000000002</v>
      </c>
      <c r="H263" s="21">
        <f t="shared" si="107"/>
        <v>185.60000000000002</v>
      </c>
      <c r="I263" s="10">
        <f t="shared" si="108"/>
        <v>232</v>
      </c>
    </row>
    <row r="264" spans="1:9" x14ac:dyDescent="0.3">
      <c r="A264" s="45"/>
      <c r="B264" s="7">
        <v>8</v>
      </c>
      <c r="C264" s="17" t="s">
        <v>64</v>
      </c>
      <c r="D264" s="18">
        <v>2</v>
      </c>
      <c r="E264" s="18" t="s">
        <v>6</v>
      </c>
      <c r="F264" s="23">
        <v>51</v>
      </c>
      <c r="G264" s="21">
        <f t="shared" si="106"/>
        <v>40.800000000000004</v>
      </c>
      <c r="H264" s="21">
        <f t="shared" si="107"/>
        <v>81.600000000000009</v>
      </c>
      <c r="I264" s="10">
        <f t="shared" si="108"/>
        <v>102</v>
      </c>
    </row>
    <row r="265" spans="1:9" x14ac:dyDescent="0.3">
      <c r="A265" s="45"/>
      <c r="B265" s="7">
        <v>9</v>
      </c>
      <c r="C265" s="11" t="s">
        <v>25</v>
      </c>
      <c r="D265" s="7">
        <v>0.5</v>
      </c>
      <c r="E265" s="7" t="s">
        <v>4</v>
      </c>
      <c r="F265" s="9">
        <v>54</v>
      </c>
      <c r="G265" s="21">
        <v>21.6</v>
      </c>
      <c r="H265" s="21">
        <f t="shared" ref="H265:H270" si="109">G265</f>
        <v>21.6</v>
      </c>
      <c r="I265" s="10">
        <f t="shared" si="108"/>
        <v>27</v>
      </c>
    </row>
    <row r="266" spans="1:9" x14ac:dyDescent="0.3">
      <c r="A266" s="45"/>
      <c r="B266" s="7">
        <v>10</v>
      </c>
      <c r="C266" s="17" t="s">
        <v>28</v>
      </c>
      <c r="D266" s="18">
        <v>0.4</v>
      </c>
      <c r="E266" s="18" t="s">
        <v>4</v>
      </c>
      <c r="F266" s="21">
        <v>54</v>
      </c>
      <c r="G266" s="23">
        <v>17.28</v>
      </c>
      <c r="H266" s="21">
        <f t="shared" si="109"/>
        <v>17.28</v>
      </c>
      <c r="I266" s="10">
        <f t="shared" si="108"/>
        <v>21.6</v>
      </c>
    </row>
    <row r="267" spans="1:9" x14ac:dyDescent="0.3">
      <c r="A267" s="45"/>
      <c r="B267" s="7">
        <v>11</v>
      </c>
      <c r="C267" s="17" t="s">
        <v>26</v>
      </c>
      <c r="D267" s="18">
        <v>0.2</v>
      </c>
      <c r="E267" s="18" t="s">
        <v>4</v>
      </c>
      <c r="F267" s="21">
        <v>54</v>
      </c>
      <c r="G267" s="23">
        <v>8.64</v>
      </c>
      <c r="H267" s="21">
        <f t="shared" si="109"/>
        <v>8.64</v>
      </c>
      <c r="I267" s="10">
        <f t="shared" si="108"/>
        <v>10.8</v>
      </c>
    </row>
    <row r="268" spans="1:9" x14ac:dyDescent="0.3">
      <c r="A268" s="45"/>
      <c r="B268" s="7">
        <v>12</v>
      </c>
      <c r="C268" s="17" t="s">
        <v>65</v>
      </c>
      <c r="D268" s="18">
        <v>1</v>
      </c>
      <c r="E268" s="18" t="s">
        <v>4</v>
      </c>
      <c r="F268" s="23">
        <v>54</v>
      </c>
      <c r="G268" s="21">
        <f t="shared" ref="G268:G269" si="110">VLOOKUP(C268,M:N,2,FALSE)</f>
        <v>43.2</v>
      </c>
      <c r="H268" s="21">
        <f t="shared" si="109"/>
        <v>43.2</v>
      </c>
      <c r="I268" s="10">
        <f t="shared" si="108"/>
        <v>54</v>
      </c>
    </row>
    <row r="269" spans="1:9" x14ac:dyDescent="0.3">
      <c r="A269" s="45"/>
      <c r="B269" s="7">
        <v>13</v>
      </c>
      <c r="C269" s="17" t="s">
        <v>29</v>
      </c>
      <c r="D269" s="18">
        <v>2</v>
      </c>
      <c r="E269" s="18" t="s">
        <v>4</v>
      </c>
      <c r="F269" s="23">
        <v>54</v>
      </c>
      <c r="G269" s="21">
        <f t="shared" si="110"/>
        <v>86.4</v>
      </c>
      <c r="H269" s="21">
        <f t="shared" si="109"/>
        <v>86.4</v>
      </c>
      <c r="I269" s="10">
        <f t="shared" si="108"/>
        <v>108</v>
      </c>
    </row>
    <row r="270" spans="1:9" x14ac:dyDescent="0.3">
      <c r="A270" s="45"/>
      <c r="B270" s="7">
        <v>14</v>
      </c>
      <c r="C270" s="11" t="s">
        <v>61</v>
      </c>
      <c r="D270" s="7">
        <v>1</v>
      </c>
      <c r="E270" s="7" t="s">
        <v>4</v>
      </c>
      <c r="F270" s="9">
        <v>54</v>
      </c>
      <c r="G270" s="21">
        <v>43.2</v>
      </c>
      <c r="H270" s="21">
        <f t="shared" si="109"/>
        <v>43.2</v>
      </c>
      <c r="I270" s="10">
        <f t="shared" si="108"/>
        <v>54</v>
      </c>
    </row>
    <row r="271" spans="1:9" ht="17.25" thickBot="1" x14ac:dyDescent="0.35">
      <c r="A271" s="46"/>
      <c r="B271" s="47" t="s">
        <v>105</v>
      </c>
      <c r="C271" s="48"/>
      <c r="D271" s="48"/>
      <c r="E271" s="48"/>
      <c r="F271" s="48"/>
      <c r="G271" s="32"/>
      <c r="H271" s="38">
        <f>SUM(H257:H270)</f>
        <v>1134.92</v>
      </c>
      <c r="I271" s="22">
        <f>SUM(I257:I270)</f>
        <v>1470.8999999999999</v>
      </c>
    </row>
    <row r="272" spans="1:9" ht="40.5" x14ac:dyDescent="0.3">
      <c r="A272" s="3" t="s">
        <v>7</v>
      </c>
      <c r="B272" s="4" t="s">
        <v>0</v>
      </c>
      <c r="C272" s="4" t="s">
        <v>8</v>
      </c>
      <c r="D272" s="42" t="s">
        <v>82</v>
      </c>
      <c r="E272" s="43"/>
      <c r="F272" s="5" t="s">
        <v>3</v>
      </c>
      <c r="G272" s="33" t="s">
        <v>129</v>
      </c>
      <c r="H272" s="33" t="s">
        <v>128</v>
      </c>
      <c r="I272" s="6" t="s">
        <v>9</v>
      </c>
    </row>
    <row r="273" spans="1:9" x14ac:dyDescent="0.3">
      <c r="A273" s="44" t="s">
        <v>120</v>
      </c>
      <c r="B273" s="7">
        <v>1</v>
      </c>
      <c r="C273" s="8" t="s">
        <v>1</v>
      </c>
      <c r="D273" s="7">
        <v>6.2</v>
      </c>
      <c r="E273" s="7" t="s">
        <v>5</v>
      </c>
      <c r="F273" s="9">
        <v>22.5</v>
      </c>
      <c r="G273" s="21">
        <f t="shared" ref="G273:G274" si="111">VLOOKUP(C273,M:N,2,FALSE)</f>
        <v>16</v>
      </c>
      <c r="H273" s="21">
        <f t="shared" ref="H273:H274" si="112">G273*D273</f>
        <v>99.2</v>
      </c>
      <c r="I273" s="10">
        <f>D273*F273</f>
        <v>139.5</v>
      </c>
    </row>
    <row r="274" spans="1:9" x14ac:dyDescent="0.3">
      <c r="A274" s="45"/>
      <c r="B274" s="7">
        <v>2</v>
      </c>
      <c r="C274" s="8" t="s">
        <v>10</v>
      </c>
      <c r="D274" s="7">
        <v>1</v>
      </c>
      <c r="E274" s="7" t="s">
        <v>6</v>
      </c>
      <c r="F274" s="9">
        <v>27</v>
      </c>
      <c r="G274" s="21">
        <f t="shared" si="111"/>
        <v>18</v>
      </c>
      <c r="H274" s="21">
        <f t="shared" si="112"/>
        <v>18</v>
      </c>
      <c r="I274" s="10">
        <f t="shared" ref="I274:I275" si="113">D274*F274</f>
        <v>27</v>
      </c>
    </row>
    <row r="275" spans="1:9" x14ac:dyDescent="0.3">
      <c r="A275" s="45"/>
      <c r="B275" s="7">
        <v>3</v>
      </c>
      <c r="C275" s="11" t="s">
        <v>25</v>
      </c>
      <c r="D275" s="7">
        <v>0.5</v>
      </c>
      <c r="E275" s="7" t="s">
        <v>4</v>
      </c>
      <c r="F275" s="9">
        <v>54</v>
      </c>
      <c r="G275" s="21">
        <v>21.6</v>
      </c>
      <c r="H275" s="21">
        <v>21.6</v>
      </c>
      <c r="I275" s="10">
        <f t="shared" si="113"/>
        <v>27</v>
      </c>
    </row>
    <row r="276" spans="1:9" ht="17.25" thickBot="1" x14ac:dyDescent="0.35">
      <c r="A276" s="46"/>
      <c r="B276" s="47" t="s">
        <v>106</v>
      </c>
      <c r="C276" s="48"/>
      <c r="D276" s="48"/>
      <c r="E276" s="48"/>
      <c r="F276" s="48"/>
      <c r="G276" s="32"/>
      <c r="H276" s="38">
        <f>SUM(H273:H275)</f>
        <v>138.80000000000001</v>
      </c>
      <c r="I276" s="22">
        <f>SUM(I273:I275)</f>
        <v>193.5</v>
      </c>
    </row>
    <row r="277" spans="1:9" ht="40.5" x14ac:dyDescent="0.3">
      <c r="A277" s="13" t="s">
        <v>7</v>
      </c>
      <c r="B277" s="14" t="s">
        <v>0</v>
      </c>
      <c r="C277" s="14" t="s">
        <v>8</v>
      </c>
      <c r="D277" s="42" t="s">
        <v>82</v>
      </c>
      <c r="E277" s="43"/>
      <c r="F277" s="15" t="s">
        <v>3</v>
      </c>
      <c r="G277" s="33" t="s">
        <v>129</v>
      </c>
      <c r="H277" s="33" t="s">
        <v>128</v>
      </c>
      <c r="I277" s="16" t="s">
        <v>9</v>
      </c>
    </row>
    <row r="278" spans="1:9" x14ac:dyDescent="0.3">
      <c r="A278" s="45" t="s">
        <v>89</v>
      </c>
      <c r="B278" s="7">
        <v>1</v>
      </c>
      <c r="C278" s="8" t="s">
        <v>1</v>
      </c>
      <c r="D278" s="7">
        <v>6.2</v>
      </c>
      <c r="E278" s="7" t="s">
        <v>5</v>
      </c>
      <c r="F278" s="9">
        <v>22.5</v>
      </c>
      <c r="G278" s="21">
        <f t="shared" ref="G278:G279" si="114">VLOOKUP(C278,M:N,2,FALSE)</f>
        <v>16</v>
      </c>
      <c r="H278" s="21">
        <f t="shared" ref="H278:H279" si="115">G278*D278</f>
        <v>99.2</v>
      </c>
      <c r="I278" s="10">
        <f>D278*F278</f>
        <v>139.5</v>
      </c>
    </row>
    <row r="279" spans="1:9" x14ac:dyDescent="0.3">
      <c r="A279" s="49"/>
      <c r="B279" s="7">
        <v>2</v>
      </c>
      <c r="C279" s="8" t="s">
        <v>10</v>
      </c>
      <c r="D279" s="7">
        <v>1</v>
      </c>
      <c r="E279" s="7" t="s">
        <v>6</v>
      </c>
      <c r="F279" s="9">
        <v>27</v>
      </c>
      <c r="G279" s="21">
        <f t="shared" si="114"/>
        <v>18</v>
      </c>
      <c r="H279" s="21">
        <f t="shared" si="115"/>
        <v>18</v>
      </c>
      <c r="I279" s="10">
        <f t="shared" ref="I279:I280" si="116">D279*F279</f>
        <v>27</v>
      </c>
    </row>
    <row r="280" spans="1:9" x14ac:dyDescent="0.3">
      <c r="A280" s="49"/>
      <c r="B280" s="7">
        <v>3</v>
      </c>
      <c r="C280" s="11" t="s">
        <v>25</v>
      </c>
      <c r="D280" s="7">
        <v>0.5</v>
      </c>
      <c r="E280" s="7" t="s">
        <v>4</v>
      </c>
      <c r="F280" s="9">
        <v>54</v>
      </c>
      <c r="G280" s="21">
        <v>21.6</v>
      </c>
      <c r="H280" s="21">
        <v>21.6</v>
      </c>
      <c r="I280" s="10">
        <f t="shared" si="116"/>
        <v>27</v>
      </c>
    </row>
    <row r="281" spans="1:9" ht="17.25" thickBot="1" x14ac:dyDescent="0.35">
      <c r="A281" s="50"/>
      <c r="B281" s="47" t="s">
        <v>107</v>
      </c>
      <c r="C281" s="48"/>
      <c r="D281" s="48"/>
      <c r="E281" s="48"/>
      <c r="F281" s="48"/>
      <c r="G281" s="32"/>
      <c r="H281" s="38">
        <f>SUM(H278:H280)</f>
        <v>138.80000000000001</v>
      </c>
      <c r="I281" s="22">
        <f>SUM(I278:I280)</f>
        <v>193.5</v>
      </c>
    </row>
    <row r="282" spans="1:9" ht="40.5" x14ac:dyDescent="0.3">
      <c r="A282" s="3" t="s">
        <v>7</v>
      </c>
      <c r="B282" s="4" t="s">
        <v>0</v>
      </c>
      <c r="C282" s="4" t="s">
        <v>8</v>
      </c>
      <c r="D282" s="42" t="s">
        <v>82</v>
      </c>
      <c r="E282" s="43"/>
      <c r="F282" s="5" t="s">
        <v>3</v>
      </c>
      <c r="G282" s="33" t="s">
        <v>129</v>
      </c>
      <c r="H282" s="33" t="s">
        <v>128</v>
      </c>
      <c r="I282" s="6" t="s">
        <v>9</v>
      </c>
    </row>
    <row r="283" spans="1:9" x14ac:dyDescent="0.3">
      <c r="A283" s="44" t="s">
        <v>90</v>
      </c>
      <c r="B283" s="7">
        <v>1</v>
      </c>
      <c r="C283" s="8" t="s">
        <v>1</v>
      </c>
      <c r="D283" s="7">
        <v>6.2</v>
      </c>
      <c r="E283" s="7" t="s">
        <v>5</v>
      </c>
      <c r="F283" s="9">
        <v>22.5</v>
      </c>
      <c r="G283" s="21">
        <f t="shared" ref="G283:G285" si="117">VLOOKUP(C283,M:N,2,FALSE)</f>
        <v>16</v>
      </c>
      <c r="H283" s="21">
        <f t="shared" ref="H283:H285" si="118">G283*D283</f>
        <v>99.2</v>
      </c>
      <c r="I283" s="10">
        <f>D283*F283</f>
        <v>139.5</v>
      </c>
    </row>
    <row r="284" spans="1:9" x14ac:dyDescent="0.3">
      <c r="A284" s="45"/>
      <c r="B284" s="7">
        <v>2</v>
      </c>
      <c r="C284" s="8" t="s">
        <v>10</v>
      </c>
      <c r="D284" s="7">
        <v>1</v>
      </c>
      <c r="E284" s="7" t="s">
        <v>6</v>
      </c>
      <c r="F284" s="9">
        <v>27</v>
      </c>
      <c r="G284" s="21">
        <f t="shared" si="117"/>
        <v>18</v>
      </c>
      <c r="H284" s="21">
        <f t="shared" si="118"/>
        <v>18</v>
      </c>
      <c r="I284" s="10">
        <f t="shared" ref="I284:I287" si="119">D284*F284</f>
        <v>27</v>
      </c>
    </row>
    <row r="285" spans="1:9" x14ac:dyDescent="0.3">
      <c r="A285" s="45"/>
      <c r="B285" s="7">
        <v>3</v>
      </c>
      <c r="C285" s="8" t="s">
        <v>12</v>
      </c>
      <c r="D285" s="7">
        <v>1</v>
      </c>
      <c r="E285" s="7" t="s">
        <v>13</v>
      </c>
      <c r="F285" s="9">
        <v>232</v>
      </c>
      <c r="G285" s="21">
        <f t="shared" si="117"/>
        <v>185.60000000000002</v>
      </c>
      <c r="H285" s="21">
        <f t="shared" si="118"/>
        <v>185.60000000000002</v>
      </c>
      <c r="I285" s="10">
        <f t="shared" si="119"/>
        <v>232</v>
      </c>
    </row>
    <row r="286" spans="1:9" x14ac:dyDescent="0.3">
      <c r="A286" s="45"/>
      <c r="B286" s="7">
        <v>4</v>
      </c>
      <c r="C286" s="11" t="s">
        <v>25</v>
      </c>
      <c r="D286" s="7">
        <v>0.5</v>
      </c>
      <c r="E286" s="7" t="s">
        <v>4</v>
      </c>
      <c r="F286" s="9">
        <v>54</v>
      </c>
      <c r="G286" s="21">
        <v>21.6</v>
      </c>
      <c r="H286" s="21">
        <v>21.6</v>
      </c>
      <c r="I286" s="10">
        <f t="shared" si="119"/>
        <v>27</v>
      </c>
    </row>
    <row r="287" spans="1:9" x14ac:dyDescent="0.3">
      <c r="A287" s="45"/>
      <c r="B287" s="7">
        <v>5</v>
      </c>
      <c r="C287" s="11" t="s">
        <v>61</v>
      </c>
      <c r="D287" s="7">
        <v>1</v>
      </c>
      <c r="E287" s="7" t="s">
        <v>4</v>
      </c>
      <c r="F287" s="9">
        <v>54</v>
      </c>
      <c r="G287" s="21">
        <v>43.2</v>
      </c>
      <c r="H287" s="21">
        <v>43.2</v>
      </c>
      <c r="I287" s="10">
        <f t="shared" si="119"/>
        <v>54</v>
      </c>
    </row>
    <row r="288" spans="1:9" ht="17.25" thickBot="1" x14ac:dyDescent="0.35">
      <c r="A288" s="46"/>
      <c r="B288" s="47" t="s">
        <v>108</v>
      </c>
      <c r="C288" s="48"/>
      <c r="D288" s="48"/>
      <c r="E288" s="48"/>
      <c r="F288" s="48"/>
      <c r="G288" s="32"/>
      <c r="H288" s="38">
        <f>SUM(H283:H287)</f>
        <v>367.6</v>
      </c>
      <c r="I288" s="22">
        <f>SUM(I283:I287)</f>
        <v>479.5</v>
      </c>
    </row>
    <row r="289" spans="1:9" ht="40.5" x14ac:dyDescent="0.3">
      <c r="A289" s="13" t="s">
        <v>7</v>
      </c>
      <c r="B289" s="14" t="s">
        <v>0</v>
      </c>
      <c r="C289" s="14" t="s">
        <v>8</v>
      </c>
      <c r="D289" s="42" t="s">
        <v>82</v>
      </c>
      <c r="E289" s="43"/>
      <c r="F289" s="15" t="s">
        <v>3</v>
      </c>
      <c r="G289" s="33" t="s">
        <v>129</v>
      </c>
      <c r="H289" s="33" t="s">
        <v>128</v>
      </c>
      <c r="I289" s="16" t="s">
        <v>9</v>
      </c>
    </row>
    <row r="290" spans="1:9" x14ac:dyDescent="0.3">
      <c r="A290" s="44" t="s">
        <v>121</v>
      </c>
      <c r="B290" s="7">
        <v>1</v>
      </c>
      <c r="C290" s="8" t="s">
        <v>1</v>
      </c>
      <c r="D290" s="7">
        <v>6.2</v>
      </c>
      <c r="E290" s="7" t="s">
        <v>5</v>
      </c>
      <c r="F290" s="9">
        <v>22.5</v>
      </c>
      <c r="G290" s="21">
        <f t="shared" ref="G290:G297" si="120">VLOOKUP(C290,M:N,2,FALSE)</f>
        <v>16</v>
      </c>
      <c r="H290" s="21">
        <f t="shared" ref="H290:H297" si="121">G290*D290</f>
        <v>99.2</v>
      </c>
      <c r="I290" s="10">
        <f>D290*F290</f>
        <v>139.5</v>
      </c>
    </row>
    <row r="291" spans="1:9" x14ac:dyDescent="0.3">
      <c r="A291" s="44"/>
      <c r="B291" s="7">
        <v>2</v>
      </c>
      <c r="C291" s="8" t="s">
        <v>10</v>
      </c>
      <c r="D291" s="7">
        <v>1</v>
      </c>
      <c r="E291" s="7" t="s">
        <v>6</v>
      </c>
      <c r="F291" s="9">
        <v>27</v>
      </c>
      <c r="G291" s="21">
        <f t="shared" si="120"/>
        <v>18</v>
      </c>
      <c r="H291" s="21">
        <f t="shared" si="121"/>
        <v>18</v>
      </c>
      <c r="I291" s="10">
        <f t="shared" ref="I291:I302" si="122">D291*F291</f>
        <v>27</v>
      </c>
    </row>
    <row r="292" spans="1:9" x14ac:dyDescent="0.3">
      <c r="A292" s="45"/>
      <c r="B292" s="7">
        <v>3</v>
      </c>
      <c r="C292" s="17" t="s">
        <v>2</v>
      </c>
      <c r="D292" s="18">
        <v>1</v>
      </c>
      <c r="E292" s="18" t="s">
        <v>6</v>
      </c>
      <c r="F292" s="19">
        <v>76</v>
      </c>
      <c r="G292" s="21">
        <f t="shared" si="120"/>
        <v>35</v>
      </c>
      <c r="H292" s="21">
        <f t="shared" si="121"/>
        <v>35</v>
      </c>
      <c r="I292" s="10">
        <f t="shared" si="122"/>
        <v>76</v>
      </c>
    </row>
    <row r="293" spans="1:9" x14ac:dyDescent="0.3">
      <c r="A293" s="45"/>
      <c r="B293" s="7">
        <v>4</v>
      </c>
      <c r="C293" s="17" t="s">
        <v>11</v>
      </c>
      <c r="D293" s="18">
        <v>1</v>
      </c>
      <c r="E293" s="18" t="s">
        <v>6</v>
      </c>
      <c r="F293" s="19">
        <v>33</v>
      </c>
      <c r="G293" s="21">
        <f t="shared" si="120"/>
        <v>26.400000000000002</v>
      </c>
      <c r="H293" s="21">
        <f t="shared" si="121"/>
        <v>26.400000000000002</v>
      </c>
      <c r="I293" s="10">
        <f t="shared" si="122"/>
        <v>33</v>
      </c>
    </row>
    <row r="294" spans="1:9" x14ac:dyDescent="0.3">
      <c r="A294" s="45"/>
      <c r="B294" s="7">
        <v>5</v>
      </c>
      <c r="C294" s="17" t="s">
        <v>62</v>
      </c>
      <c r="D294" s="18">
        <v>1</v>
      </c>
      <c r="E294" s="18" t="s">
        <v>6</v>
      </c>
      <c r="F294" s="19">
        <v>47</v>
      </c>
      <c r="G294" s="21">
        <f t="shared" si="120"/>
        <v>37.6</v>
      </c>
      <c r="H294" s="21">
        <f t="shared" si="121"/>
        <v>37.6</v>
      </c>
      <c r="I294" s="10">
        <f t="shared" si="122"/>
        <v>47</v>
      </c>
    </row>
    <row r="295" spans="1:9" x14ac:dyDescent="0.3">
      <c r="A295" s="45"/>
      <c r="B295" s="7">
        <v>6</v>
      </c>
      <c r="C295" s="17" t="s">
        <v>14</v>
      </c>
      <c r="D295" s="18">
        <v>1</v>
      </c>
      <c r="E295" s="18" t="s">
        <v>13</v>
      </c>
      <c r="F295" s="23">
        <v>232</v>
      </c>
      <c r="G295" s="21">
        <f t="shared" si="120"/>
        <v>185.60000000000002</v>
      </c>
      <c r="H295" s="21">
        <f t="shared" si="121"/>
        <v>185.60000000000002</v>
      </c>
      <c r="I295" s="10">
        <f t="shared" si="122"/>
        <v>232</v>
      </c>
    </row>
    <row r="296" spans="1:9" x14ac:dyDescent="0.3">
      <c r="A296" s="45"/>
      <c r="B296" s="7">
        <v>7</v>
      </c>
      <c r="C296" s="17" t="s">
        <v>64</v>
      </c>
      <c r="D296" s="18">
        <v>2</v>
      </c>
      <c r="E296" s="18" t="s">
        <v>6</v>
      </c>
      <c r="F296" s="23">
        <v>51</v>
      </c>
      <c r="G296" s="21">
        <f t="shared" si="120"/>
        <v>40.800000000000004</v>
      </c>
      <c r="H296" s="21">
        <f t="shared" si="121"/>
        <v>81.600000000000009</v>
      </c>
      <c r="I296" s="10">
        <f t="shared" si="122"/>
        <v>102</v>
      </c>
    </row>
    <row r="297" spans="1:9" x14ac:dyDescent="0.3">
      <c r="A297" s="45"/>
      <c r="B297" s="7">
        <v>8</v>
      </c>
      <c r="C297" s="17" t="s">
        <v>68</v>
      </c>
      <c r="D297" s="18">
        <v>2</v>
      </c>
      <c r="E297" s="18" t="s">
        <v>6</v>
      </c>
      <c r="F297" s="23">
        <v>227</v>
      </c>
      <c r="G297" s="21">
        <f t="shared" si="120"/>
        <v>181.60000000000002</v>
      </c>
      <c r="H297" s="21">
        <f t="shared" si="121"/>
        <v>363.20000000000005</v>
      </c>
      <c r="I297" s="10">
        <f t="shared" si="122"/>
        <v>454</v>
      </c>
    </row>
    <row r="298" spans="1:9" x14ac:dyDescent="0.3">
      <c r="A298" s="45"/>
      <c r="B298" s="7">
        <v>9</v>
      </c>
      <c r="C298" s="11" t="s">
        <v>25</v>
      </c>
      <c r="D298" s="7">
        <v>0.5</v>
      </c>
      <c r="E298" s="7" t="s">
        <v>4</v>
      </c>
      <c r="F298" s="9">
        <v>54</v>
      </c>
      <c r="G298" s="21">
        <v>21.6</v>
      </c>
      <c r="H298" s="21">
        <f t="shared" ref="H298:H302" si="123">G298</f>
        <v>21.6</v>
      </c>
      <c r="I298" s="10">
        <f t="shared" si="122"/>
        <v>27</v>
      </c>
    </row>
    <row r="299" spans="1:9" x14ac:dyDescent="0.3">
      <c r="A299" s="45"/>
      <c r="B299" s="7">
        <v>10</v>
      </c>
      <c r="C299" s="17" t="s">
        <v>28</v>
      </c>
      <c r="D299" s="18">
        <v>0.4</v>
      </c>
      <c r="E299" s="18" t="s">
        <v>4</v>
      </c>
      <c r="F299" s="21">
        <v>54</v>
      </c>
      <c r="G299" s="23">
        <v>17.28</v>
      </c>
      <c r="H299" s="21">
        <f t="shared" si="123"/>
        <v>17.28</v>
      </c>
      <c r="I299" s="10">
        <f t="shared" si="122"/>
        <v>21.6</v>
      </c>
    </row>
    <row r="300" spans="1:9" x14ac:dyDescent="0.3">
      <c r="A300" s="45"/>
      <c r="B300" s="7">
        <v>11</v>
      </c>
      <c r="C300" s="17" t="s">
        <v>26</v>
      </c>
      <c r="D300" s="18">
        <v>0.2</v>
      </c>
      <c r="E300" s="18" t="s">
        <v>4</v>
      </c>
      <c r="F300" s="21">
        <v>54</v>
      </c>
      <c r="G300" s="23">
        <v>8.64</v>
      </c>
      <c r="H300" s="21">
        <f t="shared" si="123"/>
        <v>8.64</v>
      </c>
      <c r="I300" s="10">
        <f t="shared" si="122"/>
        <v>10.8</v>
      </c>
    </row>
    <row r="301" spans="1:9" x14ac:dyDescent="0.3">
      <c r="A301" s="45"/>
      <c r="B301" s="7">
        <v>12</v>
      </c>
      <c r="C301" s="17" t="s">
        <v>63</v>
      </c>
      <c r="D301" s="18">
        <v>0.5</v>
      </c>
      <c r="E301" s="18" t="s">
        <v>4</v>
      </c>
      <c r="F301" s="21">
        <v>54</v>
      </c>
      <c r="G301" s="23">
        <v>21.6</v>
      </c>
      <c r="H301" s="21">
        <f t="shared" si="123"/>
        <v>21.6</v>
      </c>
      <c r="I301" s="10">
        <f t="shared" si="122"/>
        <v>27</v>
      </c>
    </row>
    <row r="302" spans="1:9" x14ac:dyDescent="0.3">
      <c r="A302" s="45"/>
      <c r="B302" s="7">
        <v>13</v>
      </c>
      <c r="C302" s="25" t="s">
        <v>79</v>
      </c>
      <c r="D302" s="18">
        <v>2.5</v>
      </c>
      <c r="E302" s="18" t="s">
        <v>4</v>
      </c>
      <c r="F302" s="23">
        <v>54</v>
      </c>
      <c r="G302" s="21">
        <f t="shared" ref="G302" si="124">VLOOKUP(C302,M:N,2,FALSE)</f>
        <v>108</v>
      </c>
      <c r="H302" s="21">
        <f t="shared" si="123"/>
        <v>108</v>
      </c>
      <c r="I302" s="10">
        <f t="shared" si="122"/>
        <v>135</v>
      </c>
    </row>
    <row r="303" spans="1:9" ht="17.25" thickBot="1" x14ac:dyDescent="0.35">
      <c r="A303" s="46"/>
      <c r="B303" s="47" t="s">
        <v>109</v>
      </c>
      <c r="C303" s="48"/>
      <c r="D303" s="48"/>
      <c r="E303" s="48"/>
      <c r="F303" s="48"/>
      <c r="G303" s="32"/>
      <c r="H303" s="38">
        <f>SUM(H290:H302)</f>
        <v>1023.7200000000001</v>
      </c>
      <c r="I303" s="12">
        <f>SUM(I290:I300)</f>
        <v>1169.8999999999999</v>
      </c>
    </row>
    <row r="304" spans="1:9" ht="40.5" x14ac:dyDescent="0.3">
      <c r="A304" s="3" t="s">
        <v>7</v>
      </c>
      <c r="B304" s="4" t="s">
        <v>0</v>
      </c>
      <c r="C304" s="4" t="s">
        <v>8</v>
      </c>
      <c r="D304" s="42" t="s">
        <v>82</v>
      </c>
      <c r="E304" s="43"/>
      <c r="F304" s="5" t="s">
        <v>3</v>
      </c>
      <c r="G304" s="33" t="s">
        <v>129</v>
      </c>
      <c r="H304" s="33" t="s">
        <v>128</v>
      </c>
      <c r="I304" s="6" t="s">
        <v>9</v>
      </c>
    </row>
    <row r="305" spans="1:9" x14ac:dyDescent="0.3">
      <c r="A305" s="44" t="s">
        <v>122</v>
      </c>
      <c r="B305" s="7">
        <v>1</v>
      </c>
      <c r="C305" s="8" t="s">
        <v>1</v>
      </c>
      <c r="D305" s="7">
        <v>6.2</v>
      </c>
      <c r="E305" s="7" t="s">
        <v>5</v>
      </c>
      <c r="F305" s="9">
        <v>22.5</v>
      </c>
      <c r="G305" s="21">
        <f t="shared" ref="G305:G306" si="125">VLOOKUP(C305,M:N,2,FALSE)</f>
        <v>16</v>
      </c>
      <c r="H305" s="21">
        <f t="shared" ref="H305:H306" si="126">G305*D305</f>
        <v>99.2</v>
      </c>
      <c r="I305" s="10">
        <f>D305*F305</f>
        <v>139.5</v>
      </c>
    </row>
    <row r="306" spans="1:9" x14ac:dyDescent="0.3">
      <c r="A306" s="45"/>
      <c r="B306" s="7">
        <v>2</v>
      </c>
      <c r="C306" s="8" t="s">
        <v>10</v>
      </c>
      <c r="D306" s="7">
        <v>1</v>
      </c>
      <c r="E306" s="7" t="s">
        <v>6</v>
      </c>
      <c r="F306" s="9">
        <v>27</v>
      </c>
      <c r="G306" s="21">
        <f t="shared" si="125"/>
        <v>18</v>
      </c>
      <c r="H306" s="21">
        <f t="shared" si="126"/>
        <v>18</v>
      </c>
      <c r="I306" s="10">
        <f t="shared" ref="I306:I307" si="127">D306*F306</f>
        <v>27</v>
      </c>
    </row>
    <row r="307" spans="1:9" x14ac:dyDescent="0.3">
      <c r="A307" s="45"/>
      <c r="B307" s="7">
        <v>3</v>
      </c>
      <c r="C307" s="11" t="s">
        <v>25</v>
      </c>
      <c r="D307" s="7">
        <v>0.5</v>
      </c>
      <c r="E307" s="7" t="s">
        <v>4</v>
      </c>
      <c r="F307" s="9">
        <v>54</v>
      </c>
      <c r="G307" s="21">
        <v>21.6</v>
      </c>
      <c r="H307" s="21">
        <v>21.6</v>
      </c>
      <c r="I307" s="10">
        <f t="shared" si="127"/>
        <v>27</v>
      </c>
    </row>
    <row r="308" spans="1:9" ht="17.25" thickBot="1" x14ac:dyDescent="0.35">
      <c r="A308" s="46"/>
      <c r="B308" s="47" t="s">
        <v>110</v>
      </c>
      <c r="C308" s="48"/>
      <c r="D308" s="48"/>
      <c r="E308" s="48"/>
      <c r="F308" s="48"/>
      <c r="G308" s="32"/>
      <c r="H308" s="38">
        <f>SUM(H305:H307)</f>
        <v>138.80000000000001</v>
      </c>
      <c r="I308" s="22">
        <f>SUM(I305:I307)</f>
        <v>193.5</v>
      </c>
    </row>
    <row r="309" spans="1:9" ht="40.5" x14ac:dyDescent="0.3">
      <c r="A309" s="13" t="s">
        <v>7</v>
      </c>
      <c r="B309" s="14" t="s">
        <v>0</v>
      </c>
      <c r="C309" s="14" t="s">
        <v>8</v>
      </c>
      <c r="D309" s="42" t="s">
        <v>82</v>
      </c>
      <c r="E309" s="43"/>
      <c r="F309" s="15" t="s">
        <v>3</v>
      </c>
      <c r="G309" s="33" t="s">
        <v>129</v>
      </c>
      <c r="H309" s="33" t="s">
        <v>128</v>
      </c>
      <c r="I309" s="16" t="s">
        <v>9</v>
      </c>
    </row>
    <row r="310" spans="1:9" x14ac:dyDescent="0.3">
      <c r="A310" s="44" t="s">
        <v>123</v>
      </c>
      <c r="B310" s="26">
        <v>1</v>
      </c>
      <c r="C310" s="8" t="s">
        <v>1</v>
      </c>
      <c r="D310" s="7">
        <v>6.2</v>
      </c>
      <c r="E310" s="7" t="s">
        <v>5</v>
      </c>
      <c r="F310" s="9">
        <v>22.5</v>
      </c>
      <c r="G310" s="21">
        <f t="shared" ref="G310:G312" si="128">VLOOKUP(C310,M:N,2,FALSE)</f>
        <v>16</v>
      </c>
      <c r="H310" s="21">
        <f t="shared" ref="H310:H312" si="129">G310*D310</f>
        <v>99.2</v>
      </c>
      <c r="I310" s="10">
        <f>D310*F310</f>
        <v>139.5</v>
      </c>
    </row>
    <row r="311" spans="1:9" x14ac:dyDescent="0.3">
      <c r="A311" s="44"/>
      <c r="B311" s="26">
        <v>2</v>
      </c>
      <c r="C311" s="8" t="s">
        <v>10</v>
      </c>
      <c r="D311" s="7">
        <v>1</v>
      </c>
      <c r="E311" s="7" t="s">
        <v>6</v>
      </c>
      <c r="F311" s="9">
        <v>27</v>
      </c>
      <c r="G311" s="21">
        <f t="shared" si="128"/>
        <v>18</v>
      </c>
      <c r="H311" s="21">
        <f t="shared" si="129"/>
        <v>18</v>
      </c>
      <c r="I311" s="10">
        <f t="shared" ref="I311:I314" si="130">D311*F311</f>
        <v>27</v>
      </c>
    </row>
    <row r="312" spans="1:9" x14ac:dyDescent="0.3">
      <c r="A312" s="45"/>
      <c r="B312" s="26">
        <v>3</v>
      </c>
      <c r="C312" s="8" t="s">
        <v>12</v>
      </c>
      <c r="D312" s="7">
        <v>1</v>
      </c>
      <c r="E312" s="7" t="s">
        <v>13</v>
      </c>
      <c r="F312" s="9">
        <v>232</v>
      </c>
      <c r="G312" s="21">
        <f t="shared" si="128"/>
        <v>185.60000000000002</v>
      </c>
      <c r="H312" s="21">
        <f t="shared" si="129"/>
        <v>185.60000000000002</v>
      </c>
      <c r="I312" s="10">
        <f t="shared" si="130"/>
        <v>232</v>
      </c>
    </row>
    <row r="313" spans="1:9" x14ac:dyDescent="0.3">
      <c r="A313" s="45"/>
      <c r="B313" s="26">
        <v>4</v>
      </c>
      <c r="C313" s="11" t="s">
        <v>25</v>
      </c>
      <c r="D313" s="7">
        <v>0.5</v>
      </c>
      <c r="E313" s="7" t="s">
        <v>4</v>
      </c>
      <c r="F313" s="9">
        <v>54</v>
      </c>
      <c r="G313" s="21">
        <v>21.6</v>
      </c>
      <c r="H313" s="21">
        <v>21.6</v>
      </c>
      <c r="I313" s="10">
        <f t="shared" si="130"/>
        <v>27</v>
      </c>
    </row>
    <row r="314" spans="1:9" x14ac:dyDescent="0.3">
      <c r="A314" s="45"/>
      <c r="B314" s="26">
        <v>5</v>
      </c>
      <c r="C314" s="11" t="s">
        <v>61</v>
      </c>
      <c r="D314" s="7">
        <v>1</v>
      </c>
      <c r="E314" s="7" t="s">
        <v>4</v>
      </c>
      <c r="F314" s="9">
        <v>54</v>
      </c>
      <c r="G314" s="21">
        <v>43.2</v>
      </c>
      <c r="H314" s="21">
        <v>43.2</v>
      </c>
      <c r="I314" s="10">
        <f t="shared" si="130"/>
        <v>54</v>
      </c>
    </row>
    <row r="315" spans="1:9" ht="17.25" thickBot="1" x14ac:dyDescent="0.35">
      <c r="A315" s="46"/>
      <c r="B315" s="47" t="s">
        <v>23</v>
      </c>
      <c r="C315" s="48"/>
      <c r="D315" s="48"/>
      <c r="E315" s="48"/>
      <c r="F315" s="48"/>
      <c r="G315" s="32"/>
      <c r="H315" s="38">
        <f>SUM(H310:H314)</f>
        <v>367.6</v>
      </c>
      <c r="I315" s="12">
        <f>SUM(I310:I314)</f>
        <v>479.5</v>
      </c>
    </row>
    <row r="316" spans="1:9" ht="40.5" x14ac:dyDescent="0.3">
      <c r="A316" s="3" t="s">
        <v>7</v>
      </c>
      <c r="B316" s="4" t="s">
        <v>0</v>
      </c>
      <c r="C316" s="4" t="s">
        <v>8</v>
      </c>
      <c r="D316" s="42" t="s">
        <v>82</v>
      </c>
      <c r="E316" s="43"/>
      <c r="F316" s="5" t="s">
        <v>3</v>
      </c>
      <c r="G316" s="33" t="s">
        <v>129</v>
      </c>
      <c r="H316" s="33" t="s">
        <v>128</v>
      </c>
      <c r="I316" s="6" t="s">
        <v>9</v>
      </c>
    </row>
    <row r="317" spans="1:9" x14ac:dyDescent="0.3">
      <c r="A317" s="44" t="s">
        <v>91</v>
      </c>
      <c r="B317" s="7">
        <v>1</v>
      </c>
      <c r="C317" s="8" t="s">
        <v>1</v>
      </c>
      <c r="D317" s="7">
        <v>6.2</v>
      </c>
      <c r="E317" s="7" t="s">
        <v>5</v>
      </c>
      <c r="F317" s="9">
        <v>22.5</v>
      </c>
      <c r="G317" s="21">
        <f t="shared" ref="G317:G318" si="131">VLOOKUP(C317,M:N,2,FALSE)</f>
        <v>16</v>
      </c>
      <c r="H317" s="21">
        <f t="shared" ref="H317:H318" si="132">G317*D317</f>
        <v>99.2</v>
      </c>
      <c r="I317" s="10">
        <f>D317*F317</f>
        <v>139.5</v>
      </c>
    </row>
    <row r="318" spans="1:9" x14ac:dyDescent="0.3">
      <c r="A318" s="45"/>
      <c r="B318" s="7">
        <v>2</v>
      </c>
      <c r="C318" s="8" t="s">
        <v>10</v>
      </c>
      <c r="D318" s="7">
        <v>1</v>
      </c>
      <c r="E318" s="7" t="s">
        <v>6</v>
      </c>
      <c r="F318" s="9">
        <v>27</v>
      </c>
      <c r="G318" s="21">
        <f t="shared" si="131"/>
        <v>18</v>
      </c>
      <c r="H318" s="21">
        <f t="shared" si="132"/>
        <v>18</v>
      </c>
      <c r="I318" s="10">
        <f t="shared" ref="I318:I319" si="133">D318*F318</f>
        <v>27</v>
      </c>
    </row>
    <row r="319" spans="1:9" x14ac:dyDescent="0.3">
      <c r="A319" s="45"/>
      <c r="B319" s="7">
        <v>3</v>
      </c>
      <c r="C319" s="11" t="s">
        <v>25</v>
      </c>
      <c r="D319" s="7">
        <v>0.5</v>
      </c>
      <c r="E319" s="7" t="s">
        <v>4</v>
      </c>
      <c r="F319" s="9">
        <v>54</v>
      </c>
      <c r="G319" s="21">
        <v>21.6</v>
      </c>
      <c r="H319" s="21">
        <v>21.6</v>
      </c>
      <c r="I319" s="10">
        <f t="shared" si="133"/>
        <v>27</v>
      </c>
    </row>
    <row r="320" spans="1:9" ht="17.25" thickBot="1" x14ac:dyDescent="0.35">
      <c r="A320" s="46"/>
      <c r="B320" s="47" t="s">
        <v>111</v>
      </c>
      <c r="C320" s="48"/>
      <c r="D320" s="48"/>
      <c r="E320" s="48"/>
      <c r="F320" s="48"/>
      <c r="G320" s="32"/>
      <c r="H320" s="38">
        <f>SUM(H317:H319)</f>
        <v>138.80000000000001</v>
      </c>
      <c r="I320" s="22">
        <f>SUM(I317:I319)</f>
        <v>193.5</v>
      </c>
    </row>
    <row r="321" spans="1:9" ht="40.5" x14ac:dyDescent="0.3">
      <c r="A321" s="13" t="s">
        <v>7</v>
      </c>
      <c r="B321" s="14" t="s">
        <v>0</v>
      </c>
      <c r="C321" s="14" t="s">
        <v>8</v>
      </c>
      <c r="D321" s="42" t="s">
        <v>82</v>
      </c>
      <c r="E321" s="43"/>
      <c r="F321" s="15" t="s">
        <v>3</v>
      </c>
      <c r="G321" s="33" t="s">
        <v>129</v>
      </c>
      <c r="H321" s="33" t="s">
        <v>128</v>
      </c>
      <c r="I321" s="16" t="s">
        <v>9</v>
      </c>
    </row>
    <row r="322" spans="1:9" x14ac:dyDescent="0.3">
      <c r="A322" s="44" t="s">
        <v>92</v>
      </c>
      <c r="B322" s="7">
        <v>1</v>
      </c>
      <c r="C322" s="8" t="s">
        <v>1</v>
      </c>
      <c r="D322" s="7">
        <v>6.2</v>
      </c>
      <c r="E322" s="7" t="s">
        <v>5</v>
      </c>
      <c r="F322" s="9">
        <v>22.5</v>
      </c>
      <c r="G322" s="21">
        <f t="shared" ref="G322:G341" si="134">VLOOKUP(C322,M:N,2,FALSE)</f>
        <v>16</v>
      </c>
      <c r="H322" s="21">
        <f t="shared" ref="H322:H341" si="135">G322*D322</f>
        <v>99.2</v>
      </c>
      <c r="I322" s="10">
        <f>D322*F322</f>
        <v>139.5</v>
      </c>
    </row>
    <row r="323" spans="1:9" x14ac:dyDescent="0.3">
      <c r="A323" s="45"/>
      <c r="B323" s="7">
        <v>2</v>
      </c>
      <c r="C323" s="8" t="s">
        <v>10</v>
      </c>
      <c r="D323" s="7">
        <v>1</v>
      </c>
      <c r="E323" s="7" t="s">
        <v>6</v>
      </c>
      <c r="F323" s="9">
        <v>27</v>
      </c>
      <c r="G323" s="21">
        <f t="shared" si="134"/>
        <v>18</v>
      </c>
      <c r="H323" s="21">
        <f t="shared" si="135"/>
        <v>18</v>
      </c>
      <c r="I323" s="10">
        <f t="shared" ref="I323:I348" si="136">D323*F323</f>
        <v>27</v>
      </c>
    </row>
    <row r="324" spans="1:9" x14ac:dyDescent="0.3">
      <c r="A324" s="45"/>
      <c r="B324" s="7">
        <v>3</v>
      </c>
      <c r="C324" s="17" t="s">
        <v>2</v>
      </c>
      <c r="D324" s="18">
        <v>1</v>
      </c>
      <c r="E324" s="18" t="s">
        <v>6</v>
      </c>
      <c r="F324" s="19">
        <v>76</v>
      </c>
      <c r="G324" s="21">
        <f t="shared" si="134"/>
        <v>35</v>
      </c>
      <c r="H324" s="21">
        <f t="shared" si="135"/>
        <v>35</v>
      </c>
      <c r="I324" s="10">
        <f t="shared" si="136"/>
        <v>76</v>
      </c>
    </row>
    <row r="325" spans="1:9" x14ac:dyDescent="0.3">
      <c r="A325" s="45"/>
      <c r="B325" s="7">
        <v>4</v>
      </c>
      <c r="C325" s="17" t="s">
        <v>11</v>
      </c>
      <c r="D325" s="18">
        <v>1</v>
      </c>
      <c r="E325" s="18" t="s">
        <v>6</v>
      </c>
      <c r="F325" s="19">
        <v>33</v>
      </c>
      <c r="G325" s="21">
        <f t="shared" si="134"/>
        <v>26.400000000000002</v>
      </c>
      <c r="H325" s="21">
        <f t="shared" si="135"/>
        <v>26.400000000000002</v>
      </c>
      <c r="I325" s="10">
        <f t="shared" si="136"/>
        <v>33</v>
      </c>
    </row>
    <row r="326" spans="1:9" x14ac:dyDescent="0.3">
      <c r="A326" s="45"/>
      <c r="B326" s="7">
        <v>5</v>
      </c>
      <c r="C326" s="17" t="s">
        <v>62</v>
      </c>
      <c r="D326" s="18">
        <v>1</v>
      </c>
      <c r="E326" s="18" t="s">
        <v>6</v>
      </c>
      <c r="F326" s="19">
        <v>47</v>
      </c>
      <c r="G326" s="21">
        <f t="shared" si="134"/>
        <v>37.6</v>
      </c>
      <c r="H326" s="21">
        <f t="shared" si="135"/>
        <v>37.6</v>
      </c>
      <c r="I326" s="10">
        <f t="shared" si="136"/>
        <v>47</v>
      </c>
    </row>
    <row r="327" spans="1:9" x14ac:dyDescent="0.3">
      <c r="A327" s="45"/>
      <c r="B327" s="7">
        <v>6</v>
      </c>
      <c r="C327" s="17" t="s">
        <v>14</v>
      </c>
      <c r="D327" s="18">
        <v>1</v>
      </c>
      <c r="E327" s="18" t="s">
        <v>13</v>
      </c>
      <c r="F327" s="23">
        <v>232</v>
      </c>
      <c r="G327" s="21">
        <f t="shared" si="134"/>
        <v>185.60000000000002</v>
      </c>
      <c r="H327" s="21">
        <f t="shared" si="135"/>
        <v>185.60000000000002</v>
      </c>
      <c r="I327" s="10">
        <f t="shared" si="136"/>
        <v>232</v>
      </c>
    </row>
    <row r="328" spans="1:9" x14ac:dyDescent="0.3">
      <c r="A328" s="45"/>
      <c r="B328" s="7">
        <v>7</v>
      </c>
      <c r="C328" s="17" t="s">
        <v>64</v>
      </c>
      <c r="D328" s="18">
        <v>2</v>
      </c>
      <c r="E328" s="18" t="s">
        <v>6</v>
      </c>
      <c r="F328" s="23">
        <v>51</v>
      </c>
      <c r="G328" s="21">
        <f t="shared" si="134"/>
        <v>40.800000000000004</v>
      </c>
      <c r="H328" s="21">
        <f t="shared" si="135"/>
        <v>81.600000000000009</v>
      </c>
      <c r="I328" s="10">
        <f t="shared" si="136"/>
        <v>102</v>
      </c>
    </row>
    <row r="329" spans="1:9" x14ac:dyDescent="0.3">
      <c r="A329" s="45"/>
      <c r="B329" s="7">
        <v>8</v>
      </c>
      <c r="C329" s="8" t="s">
        <v>66</v>
      </c>
      <c r="D329" s="7">
        <v>4</v>
      </c>
      <c r="E329" s="7" t="s">
        <v>5</v>
      </c>
      <c r="F329" s="21">
        <v>14.5</v>
      </c>
      <c r="G329" s="21">
        <f t="shared" si="134"/>
        <v>12</v>
      </c>
      <c r="H329" s="21">
        <f t="shared" si="135"/>
        <v>48</v>
      </c>
      <c r="I329" s="10">
        <f t="shared" si="136"/>
        <v>58</v>
      </c>
    </row>
    <row r="330" spans="1:9" x14ac:dyDescent="0.3">
      <c r="A330" s="45"/>
      <c r="B330" s="7">
        <v>9</v>
      </c>
      <c r="C330" s="17" t="s">
        <v>69</v>
      </c>
      <c r="D330" s="18">
        <v>1</v>
      </c>
      <c r="E330" s="18" t="s">
        <v>6</v>
      </c>
      <c r="F330" s="23">
        <v>220</v>
      </c>
      <c r="G330" s="21">
        <f t="shared" si="134"/>
        <v>176</v>
      </c>
      <c r="H330" s="21">
        <f t="shared" si="135"/>
        <v>176</v>
      </c>
      <c r="I330" s="10">
        <f t="shared" si="136"/>
        <v>220</v>
      </c>
    </row>
    <row r="331" spans="1:9" x14ac:dyDescent="0.3">
      <c r="A331" s="45"/>
      <c r="B331" s="7">
        <v>10</v>
      </c>
      <c r="C331" s="17" t="s">
        <v>70</v>
      </c>
      <c r="D331" s="18">
        <v>1</v>
      </c>
      <c r="E331" s="18" t="s">
        <v>6</v>
      </c>
      <c r="F331" s="23">
        <v>118</v>
      </c>
      <c r="G331" s="21">
        <f t="shared" si="134"/>
        <v>94.4</v>
      </c>
      <c r="H331" s="21">
        <f t="shared" si="135"/>
        <v>94.4</v>
      </c>
      <c r="I331" s="10">
        <f t="shared" si="136"/>
        <v>118</v>
      </c>
    </row>
    <row r="332" spans="1:9" x14ac:dyDescent="0.3">
      <c r="A332" s="45"/>
      <c r="B332" s="7">
        <v>11</v>
      </c>
      <c r="C332" s="17" t="s">
        <v>71</v>
      </c>
      <c r="D332" s="18">
        <v>1</v>
      </c>
      <c r="E332" s="18" t="s">
        <v>6</v>
      </c>
      <c r="F332" s="23">
        <v>249</v>
      </c>
      <c r="G332" s="21">
        <f t="shared" si="134"/>
        <v>199.20000000000002</v>
      </c>
      <c r="H332" s="21">
        <f t="shared" si="135"/>
        <v>199.20000000000002</v>
      </c>
      <c r="I332" s="10">
        <f t="shared" si="136"/>
        <v>249</v>
      </c>
    </row>
    <row r="333" spans="1:9" x14ac:dyDescent="0.3">
      <c r="A333" s="45"/>
      <c r="B333" s="7">
        <v>12</v>
      </c>
      <c r="C333" s="17" t="s">
        <v>72</v>
      </c>
      <c r="D333" s="18">
        <v>1</v>
      </c>
      <c r="E333" s="18" t="s">
        <v>6</v>
      </c>
      <c r="F333" s="23">
        <v>38</v>
      </c>
      <c r="G333" s="21">
        <f t="shared" si="134"/>
        <v>30.400000000000002</v>
      </c>
      <c r="H333" s="21">
        <f t="shared" si="135"/>
        <v>30.400000000000002</v>
      </c>
      <c r="I333" s="10">
        <f t="shared" si="136"/>
        <v>38</v>
      </c>
    </row>
    <row r="334" spans="1:9" x14ac:dyDescent="0.3">
      <c r="A334" s="45"/>
      <c r="B334" s="7">
        <v>13</v>
      </c>
      <c r="C334" s="17" t="s">
        <v>73</v>
      </c>
      <c r="D334" s="18">
        <v>3</v>
      </c>
      <c r="E334" s="18" t="s">
        <v>6</v>
      </c>
      <c r="F334" s="23">
        <v>14</v>
      </c>
      <c r="G334" s="21">
        <f t="shared" si="134"/>
        <v>11.200000000000001</v>
      </c>
      <c r="H334" s="21">
        <f t="shared" si="135"/>
        <v>33.6</v>
      </c>
      <c r="I334" s="10">
        <f t="shared" si="136"/>
        <v>42</v>
      </c>
    </row>
    <row r="335" spans="1:9" x14ac:dyDescent="0.3">
      <c r="A335" s="45"/>
      <c r="B335" s="7">
        <v>14</v>
      </c>
      <c r="C335" s="17" t="s">
        <v>74</v>
      </c>
      <c r="D335" s="18">
        <v>1</v>
      </c>
      <c r="E335" s="18" t="s">
        <v>6</v>
      </c>
      <c r="F335" s="23">
        <v>80.5</v>
      </c>
      <c r="G335" s="21">
        <f t="shared" si="134"/>
        <v>64.400000000000006</v>
      </c>
      <c r="H335" s="21">
        <f t="shared" si="135"/>
        <v>64.400000000000006</v>
      </c>
      <c r="I335" s="10">
        <f t="shared" si="136"/>
        <v>80.5</v>
      </c>
    </row>
    <row r="336" spans="1:9" x14ac:dyDescent="0.3">
      <c r="A336" s="45"/>
      <c r="B336" s="7">
        <v>15</v>
      </c>
      <c r="C336" s="17" t="s">
        <v>75</v>
      </c>
      <c r="D336" s="18">
        <v>1</v>
      </c>
      <c r="E336" s="18" t="s">
        <v>6</v>
      </c>
      <c r="F336" s="23">
        <v>169</v>
      </c>
      <c r="G336" s="21">
        <f t="shared" si="134"/>
        <v>135.20000000000002</v>
      </c>
      <c r="H336" s="21">
        <f t="shared" si="135"/>
        <v>135.20000000000002</v>
      </c>
      <c r="I336" s="10">
        <f t="shared" si="136"/>
        <v>169</v>
      </c>
    </row>
    <row r="337" spans="1:9" x14ac:dyDescent="0.3">
      <c r="A337" s="45"/>
      <c r="B337" s="7">
        <v>16</v>
      </c>
      <c r="C337" s="17" t="s">
        <v>76</v>
      </c>
      <c r="D337" s="18">
        <v>1</v>
      </c>
      <c r="E337" s="18" t="s">
        <v>6</v>
      </c>
      <c r="F337" s="23">
        <v>30</v>
      </c>
      <c r="G337" s="21">
        <f t="shared" si="134"/>
        <v>24</v>
      </c>
      <c r="H337" s="21">
        <f t="shared" si="135"/>
        <v>24</v>
      </c>
      <c r="I337" s="10">
        <f t="shared" si="136"/>
        <v>30</v>
      </c>
    </row>
    <row r="338" spans="1:9" x14ac:dyDescent="0.3">
      <c r="A338" s="45"/>
      <c r="B338" s="7">
        <v>17</v>
      </c>
      <c r="C338" s="17" t="s">
        <v>76</v>
      </c>
      <c r="D338" s="18">
        <v>1</v>
      </c>
      <c r="E338" s="18" t="s">
        <v>6</v>
      </c>
      <c r="F338" s="23">
        <v>35</v>
      </c>
      <c r="G338" s="21">
        <f t="shared" si="134"/>
        <v>24</v>
      </c>
      <c r="H338" s="21">
        <f t="shared" si="135"/>
        <v>24</v>
      </c>
      <c r="I338" s="10">
        <f t="shared" si="136"/>
        <v>35</v>
      </c>
    </row>
    <row r="339" spans="1:9" x14ac:dyDescent="0.3">
      <c r="A339" s="45"/>
      <c r="B339" s="7">
        <v>18</v>
      </c>
      <c r="C339" s="17" t="s">
        <v>76</v>
      </c>
      <c r="D339" s="18">
        <v>1</v>
      </c>
      <c r="E339" s="18" t="s">
        <v>6</v>
      </c>
      <c r="F339" s="23">
        <v>53</v>
      </c>
      <c r="G339" s="21">
        <f t="shared" si="134"/>
        <v>24</v>
      </c>
      <c r="H339" s="21">
        <f t="shared" si="135"/>
        <v>24</v>
      </c>
      <c r="I339" s="10">
        <f t="shared" si="136"/>
        <v>53</v>
      </c>
    </row>
    <row r="340" spans="1:9" x14ac:dyDescent="0.3">
      <c r="A340" s="45"/>
      <c r="B340" s="7">
        <v>19</v>
      </c>
      <c r="C340" s="17" t="s">
        <v>77</v>
      </c>
      <c r="D340" s="18">
        <v>1</v>
      </c>
      <c r="E340" s="18" t="s">
        <v>6</v>
      </c>
      <c r="F340" s="23">
        <v>234</v>
      </c>
      <c r="G340" s="21">
        <f t="shared" si="134"/>
        <v>187.20000000000002</v>
      </c>
      <c r="H340" s="21">
        <f t="shared" si="135"/>
        <v>187.20000000000002</v>
      </c>
      <c r="I340" s="10">
        <f t="shared" si="136"/>
        <v>234</v>
      </c>
    </row>
    <row r="341" spans="1:9" x14ac:dyDescent="0.3">
      <c r="A341" s="45"/>
      <c r="B341" s="7">
        <v>20</v>
      </c>
      <c r="C341" s="17" t="s">
        <v>78</v>
      </c>
      <c r="D341" s="18">
        <v>1</v>
      </c>
      <c r="E341" s="18" t="s">
        <v>6</v>
      </c>
      <c r="F341" s="23">
        <v>62</v>
      </c>
      <c r="G341" s="21">
        <f t="shared" si="134"/>
        <v>40</v>
      </c>
      <c r="H341" s="21">
        <f t="shared" si="135"/>
        <v>40</v>
      </c>
      <c r="I341" s="10">
        <f t="shared" si="136"/>
        <v>62</v>
      </c>
    </row>
    <row r="342" spans="1:9" x14ac:dyDescent="0.3">
      <c r="A342" s="45"/>
      <c r="B342" s="7">
        <v>21</v>
      </c>
      <c r="C342" s="11" t="s">
        <v>25</v>
      </c>
      <c r="D342" s="7">
        <v>0.5</v>
      </c>
      <c r="E342" s="7" t="s">
        <v>4</v>
      </c>
      <c r="F342" s="9">
        <v>54</v>
      </c>
      <c r="G342" s="21">
        <v>21.6</v>
      </c>
      <c r="H342" s="21">
        <f t="shared" ref="H342:H348" si="137">G342</f>
        <v>21.6</v>
      </c>
      <c r="I342" s="10">
        <f t="shared" si="136"/>
        <v>27</v>
      </c>
    </row>
    <row r="343" spans="1:9" x14ac:dyDescent="0.3">
      <c r="A343" s="45"/>
      <c r="B343" s="7">
        <v>22</v>
      </c>
      <c r="C343" s="17" t="s">
        <v>28</v>
      </c>
      <c r="D343" s="18">
        <v>0.4</v>
      </c>
      <c r="E343" s="18" t="s">
        <v>4</v>
      </c>
      <c r="F343" s="21">
        <v>54</v>
      </c>
      <c r="G343" s="23">
        <v>17.28</v>
      </c>
      <c r="H343" s="21">
        <f t="shared" si="137"/>
        <v>17.28</v>
      </c>
      <c r="I343" s="10">
        <f t="shared" si="136"/>
        <v>21.6</v>
      </c>
    </row>
    <row r="344" spans="1:9" x14ac:dyDescent="0.3">
      <c r="A344" s="45"/>
      <c r="B344" s="7">
        <v>23</v>
      </c>
      <c r="C344" s="17" t="s">
        <v>26</v>
      </c>
      <c r="D344" s="18">
        <v>0.2</v>
      </c>
      <c r="E344" s="18" t="s">
        <v>4</v>
      </c>
      <c r="F344" s="21">
        <v>54</v>
      </c>
      <c r="G344" s="23">
        <v>8.64</v>
      </c>
      <c r="H344" s="21">
        <f t="shared" si="137"/>
        <v>8.64</v>
      </c>
      <c r="I344" s="10">
        <f t="shared" si="136"/>
        <v>10.8</v>
      </c>
    </row>
    <row r="345" spans="1:9" x14ac:dyDescent="0.3">
      <c r="A345" s="45"/>
      <c r="B345" s="7">
        <v>24</v>
      </c>
      <c r="C345" s="17" t="s">
        <v>63</v>
      </c>
      <c r="D345" s="18">
        <v>0.5</v>
      </c>
      <c r="E345" s="18" t="s">
        <v>4</v>
      </c>
      <c r="F345" s="21">
        <v>54</v>
      </c>
      <c r="G345" s="23">
        <v>21.6</v>
      </c>
      <c r="H345" s="21">
        <f t="shared" si="137"/>
        <v>21.6</v>
      </c>
      <c r="I345" s="10">
        <f t="shared" si="136"/>
        <v>27</v>
      </c>
    </row>
    <row r="346" spans="1:9" x14ac:dyDescent="0.3">
      <c r="A346" s="45"/>
      <c r="B346" s="7">
        <v>25</v>
      </c>
      <c r="C346" s="17" t="s">
        <v>65</v>
      </c>
      <c r="D346" s="18">
        <v>1</v>
      </c>
      <c r="E346" s="18" t="s">
        <v>4</v>
      </c>
      <c r="F346" s="21">
        <v>54</v>
      </c>
      <c r="G346" s="21">
        <f t="shared" ref="G346" si="138">VLOOKUP(C346,M:N,2,FALSE)</f>
        <v>43.2</v>
      </c>
      <c r="H346" s="21">
        <f t="shared" si="137"/>
        <v>43.2</v>
      </c>
      <c r="I346" s="10">
        <f t="shared" si="136"/>
        <v>54</v>
      </c>
    </row>
    <row r="347" spans="1:9" x14ac:dyDescent="0.3">
      <c r="A347" s="45"/>
      <c r="B347" s="7">
        <v>26</v>
      </c>
      <c r="C347" s="11" t="s">
        <v>67</v>
      </c>
      <c r="D347" s="7">
        <v>1</v>
      </c>
      <c r="E347" s="7" t="s">
        <v>4</v>
      </c>
      <c r="F347" s="21">
        <v>54</v>
      </c>
      <c r="G347" s="21">
        <f t="shared" ref="G347:G348" si="139">VLOOKUP(C347,M:N,2,FALSE)</f>
        <v>43.2</v>
      </c>
      <c r="H347" s="21">
        <f t="shared" si="137"/>
        <v>43.2</v>
      </c>
      <c r="I347" s="10">
        <f t="shared" si="136"/>
        <v>54</v>
      </c>
    </row>
    <row r="348" spans="1:9" ht="27.75" x14ac:dyDescent="0.3">
      <c r="A348" s="45"/>
      <c r="B348" s="7">
        <v>27</v>
      </c>
      <c r="C348" s="11" t="s">
        <v>80</v>
      </c>
      <c r="D348" s="7">
        <v>6</v>
      </c>
      <c r="E348" s="7" t="s">
        <v>4</v>
      </c>
      <c r="F348" s="21">
        <v>54</v>
      </c>
      <c r="G348" s="21">
        <f t="shared" si="139"/>
        <v>259.2</v>
      </c>
      <c r="H348" s="21">
        <f t="shared" si="137"/>
        <v>259.2</v>
      </c>
      <c r="I348" s="10">
        <f t="shared" si="136"/>
        <v>324</v>
      </c>
    </row>
    <row r="349" spans="1:9" ht="17.25" thickBot="1" x14ac:dyDescent="0.35">
      <c r="A349" s="46"/>
      <c r="B349" s="47" t="s">
        <v>112</v>
      </c>
      <c r="C349" s="48"/>
      <c r="D349" s="48"/>
      <c r="E349" s="48"/>
      <c r="F349" s="48"/>
      <c r="G349" s="32"/>
      <c r="H349" s="38">
        <f>SUM(H322:H348)</f>
        <v>1978.5200000000002</v>
      </c>
      <c r="I349" s="22">
        <f>SUM(I322:I348)</f>
        <v>2563.4</v>
      </c>
    </row>
  </sheetData>
  <mergeCells count="124">
    <mergeCell ref="A5:A8"/>
    <mergeCell ref="A116:A129"/>
    <mergeCell ref="A136:A141"/>
    <mergeCell ref="D70:E70"/>
    <mergeCell ref="D77:E77"/>
    <mergeCell ref="D82:E82"/>
    <mergeCell ref="A131:A134"/>
    <mergeCell ref="B76:F76"/>
    <mergeCell ref="A45:A48"/>
    <mergeCell ref="B8:F8"/>
    <mergeCell ref="A15:A20"/>
    <mergeCell ref="B20:F20"/>
    <mergeCell ref="A33:A36"/>
    <mergeCell ref="B36:F36"/>
    <mergeCell ref="D147:E147"/>
    <mergeCell ref="D98:E98"/>
    <mergeCell ref="B146:F146"/>
    <mergeCell ref="B134:F134"/>
    <mergeCell ref="D130:E130"/>
    <mergeCell ref="D135:E135"/>
    <mergeCell ref="D142:E142"/>
    <mergeCell ref="B129:F129"/>
    <mergeCell ref="B141:F141"/>
    <mergeCell ref="B107:F107"/>
    <mergeCell ref="B114:F114"/>
    <mergeCell ref="D103:E103"/>
    <mergeCell ref="D108:E108"/>
    <mergeCell ref="A143:A146"/>
    <mergeCell ref="A38:A43"/>
    <mergeCell ref="D115:E115"/>
    <mergeCell ref="A78:A81"/>
    <mergeCell ref="B81:F81"/>
    <mergeCell ref="A99:A102"/>
    <mergeCell ref="B102:F102"/>
    <mergeCell ref="A109:A114"/>
    <mergeCell ref="F1:I1"/>
    <mergeCell ref="A104:A107"/>
    <mergeCell ref="A3:I3"/>
    <mergeCell ref="A22:A31"/>
    <mergeCell ref="A10:A13"/>
    <mergeCell ref="A50:A62"/>
    <mergeCell ref="B13:F13"/>
    <mergeCell ref="B31:F31"/>
    <mergeCell ref="B43:F43"/>
    <mergeCell ref="B62:F62"/>
    <mergeCell ref="A71:A76"/>
    <mergeCell ref="A83:A97"/>
    <mergeCell ref="B48:F48"/>
    <mergeCell ref="A64:A69"/>
    <mergeCell ref="B69:F69"/>
    <mergeCell ref="B97:F97"/>
    <mergeCell ref="D4:E4"/>
    <mergeCell ref="D9:E9"/>
    <mergeCell ref="D14:E14"/>
    <mergeCell ref="D21:E21"/>
    <mergeCell ref="D32:E32"/>
    <mergeCell ref="D37:E37"/>
    <mergeCell ref="D44:E44"/>
    <mergeCell ref="D49:E49"/>
    <mergeCell ref="D63:E63"/>
    <mergeCell ref="D206:E206"/>
    <mergeCell ref="D188:E188"/>
    <mergeCell ref="A148:A175"/>
    <mergeCell ref="A177:B177"/>
    <mergeCell ref="A189:A194"/>
    <mergeCell ref="B194:F194"/>
    <mergeCell ref="D195:E195"/>
    <mergeCell ref="A196:A205"/>
    <mergeCell ref="B205:F205"/>
    <mergeCell ref="D178:E178"/>
    <mergeCell ref="A179:A182"/>
    <mergeCell ref="B182:F182"/>
    <mergeCell ref="D183:E183"/>
    <mergeCell ref="A184:A187"/>
    <mergeCell ref="B187:F187"/>
    <mergeCell ref="C177:I177"/>
    <mergeCell ref="B175:F175"/>
    <mergeCell ref="A224:A236"/>
    <mergeCell ref="B236:F236"/>
    <mergeCell ref="A207:A210"/>
    <mergeCell ref="B210:F210"/>
    <mergeCell ref="D211:E211"/>
    <mergeCell ref="A212:A217"/>
    <mergeCell ref="B217:F217"/>
    <mergeCell ref="A252:A255"/>
    <mergeCell ref="B255:F255"/>
    <mergeCell ref="D251:E251"/>
    <mergeCell ref="D237:E237"/>
    <mergeCell ref="D218:E218"/>
    <mergeCell ref="A219:A222"/>
    <mergeCell ref="B222:F222"/>
    <mergeCell ref="D223:E223"/>
    <mergeCell ref="D256:E256"/>
    <mergeCell ref="A257:A271"/>
    <mergeCell ref="B271:F271"/>
    <mergeCell ref="A238:A243"/>
    <mergeCell ref="B243:F243"/>
    <mergeCell ref="D244:E244"/>
    <mergeCell ref="A245:A250"/>
    <mergeCell ref="B250:F250"/>
    <mergeCell ref="A283:A288"/>
    <mergeCell ref="B288:F288"/>
    <mergeCell ref="D282:E282"/>
    <mergeCell ref="D272:E272"/>
    <mergeCell ref="D289:E289"/>
    <mergeCell ref="A290:A303"/>
    <mergeCell ref="B303:F303"/>
    <mergeCell ref="A273:A276"/>
    <mergeCell ref="B276:F276"/>
    <mergeCell ref="D277:E277"/>
    <mergeCell ref="A278:A281"/>
    <mergeCell ref="B281:F281"/>
    <mergeCell ref="A317:A320"/>
    <mergeCell ref="B320:F320"/>
    <mergeCell ref="D304:E304"/>
    <mergeCell ref="D321:E321"/>
    <mergeCell ref="A322:A349"/>
    <mergeCell ref="B349:F349"/>
    <mergeCell ref="A305:A308"/>
    <mergeCell ref="B308:F308"/>
    <mergeCell ref="D309:E309"/>
    <mergeCell ref="A310:A315"/>
    <mergeCell ref="B315:F315"/>
    <mergeCell ref="D316:E316"/>
  </mergeCells>
  <pageMargins left="0.38" right="0.22" top="0.4" bottom="0.74803149606299213" header="0.31" footer="0.31496062992125984"/>
  <pageSetup paperSize="9" scale="79" orientation="portrait" r:id="rId1"/>
  <rowBreaks count="2" manualBreakCount="2">
    <brk id="43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49"/>
  <sheetViews>
    <sheetView topLeftCell="A329" workbookViewId="0">
      <selection activeCell="C348" sqref="C348"/>
    </sheetView>
  </sheetViews>
  <sheetFormatPr defaultColWidth="9.140625" defaultRowHeight="15.75" x14ac:dyDescent="0.3"/>
  <cols>
    <col min="1" max="1" width="7.28515625" style="1" customWidth="1"/>
    <col min="2" max="2" width="3" style="1" bestFit="1" customWidth="1"/>
    <col min="3" max="3" width="53.28515625" style="1" customWidth="1"/>
    <col min="4" max="5" width="6.42578125" style="1" customWidth="1"/>
    <col min="6" max="7" width="18.42578125" style="2" customWidth="1"/>
    <col min="8" max="8" width="17.140625" style="1" customWidth="1"/>
    <col min="9" max="12" width="9.140625" style="1"/>
    <col min="13" max="13" width="28.7109375" style="1" customWidth="1"/>
    <col min="14" max="16384" width="9.140625" style="1"/>
  </cols>
  <sheetData>
    <row r="1" spans="1:13" x14ac:dyDescent="0.3">
      <c r="C1" s="31" t="s">
        <v>124</v>
      </c>
      <c r="F1" s="57"/>
      <c r="G1" s="57"/>
      <c r="H1" s="57"/>
    </row>
    <row r="2" spans="1:13" ht="16.5" thickBot="1" x14ac:dyDescent="0.35"/>
    <row r="3" spans="1:13" ht="21.75" thickBot="1" x14ac:dyDescent="0.35">
      <c r="A3" s="58" t="s">
        <v>81</v>
      </c>
      <c r="B3" s="59"/>
      <c r="C3" s="59"/>
      <c r="D3" s="59"/>
      <c r="E3" s="59"/>
      <c r="F3" s="59"/>
      <c r="G3" s="59"/>
      <c r="H3" s="60"/>
      <c r="J3" s="61"/>
      <c r="K3" s="61"/>
      <c r="L3" s="61"/>
      <c r="M3" s="61"/>
    </row>
    <row r="4" spans="1:13" ht="40.5" customHeight="1" x14ac:dyDescent="0.3">
      <c r="A4" s="3" t="s">
        <v>7</v>
      </c>
      <c r="B4" s="4" t="s">
        <v>0</v>
      </c>
      <c r="C4" s="4" t="s">
        <v>8</v>
      </c>
      <c r="D4" s="42" t="s">
        <v>82</v>
      </c>
      <c r="E4" s="43"/>
      <c r="F4" s="5" t="s">
        <v>3</v>
      </c>
      <c r="G4" s="33" t="s">
        <v>125</v>
      </c>
      <c r="H4" s="6" t="s">
        <v>9</v>
      </c>
      <c r="J4" s="61"/>
      <c r="K4" s="61"/>
      <c r="L4" s="61"/>
      <c r="M4" s="61"/>
    </row>
    <row r="5" spans="1:13" ht="15.75" customHeight="1" x14ac:dyDescent="0.3">
      <c r="A5" s="51" t="s">
        <v>41</v>
      </c>
      <c r="B5" s="7">
        <v>1</v>
      </c>
      <c r="C5" s="8" t="s">
        <v>1</v>
      </c>
      <c r="D5" s="7">
        <v>6.2</v>
      </c>
      <c r="E5" s="7" t="s">
        <v>5</v>
      </c>
      <c r="F5" s="9">
        <v>0</v>
      </c>
      <c r="G5" s="21"/>
      <c r="H5" s="10">
        <f>D5*F5</f>
        <v>0</v>
      </c>
    </row>
    <row r="6" spans="1:13" ht="15.75" customHeight="1" x14ac:dyDescent="0.3">
      <c r="A6" s="52"/>
      <c r="B6" s="7">
        <v>2</v>
      </c>
      <c r="C6" s="8" t="s">
        <v>10</v>
      </c>
      <c r="D6" s="7">
        <v>1</v>
      </c>
      <c r="E6" s="7" t="s">
        <v>6</v>
      </c>
      <c r="F6" s="9">
        <v>0</v>
      </c>
      <c r="G6" s="21"/>
      <c r="H6" s="10">
        <f>D6*F6</f>
        <v>0</v>
      </c>
    </row>
    <row r="7" spans="1:13" x14ac:dyDescent="0.3">
      <c r="A7" s="52"/>
      <c r="B7" s="7">
        <v>3</v>
      </c>
      <c r="C7" s="11" t="s">
        <v>25</v>
      </c>
      <c r="D7" s="7">
        <v>0.5</v>
      </c>
      <c r="E7" s="7" t="s">
        <v>4</v>
      </c>
      <c r="F7" s="9">
        <v>0</v>
      </c>
      <c r="G7" s="21"/>
      <c r="H7" s="29">
        <v>21.6</v>
      </c>
      <c r="I7" s="27"/>
    </row>
    <row r="8" spans="1:13" ht="17.25" thickBot="1" x14ac:dyDescent="0.35">
      <c r="A8" s="53"/>
      <c r="B8" s="47" t="s">
        <v>42</v>
      </c>
      <c r="C8" s="48"/>
      <c r="D8" s="48"/>
      <c r="E8" s="48"/>
      <c r="F8" s="48"/>
      <c r="G8" s="32"/>
      <c r="H8" s="12">
        <f>SUM(H5:H7)</f>
        <v>21.6</v>
      </c>
    </row>
    <row r="9" spans="1:13" ht="40.5" customHeight="1" x14ac:dyDescent="0.3">
      <c r="A9" s="3" t="s">
        <v>7</v>
      </c>
      <c r="B9" s="4" t="s">
        <v>0</v>
      </c>
      <c r="C9" s="4" t="s">
        <v>8</v>
      </c>
      <c r="D9" s="42" t="s">
        <v>82</v>
      </c>
      <c r="E9" s="43"/>
      <c r="F9" s="5" t="s">
        <v>3</v>
      </c>
      <c r="G9" s="33" t="s">
        <v>125</v>
      </c>
      <c r="H9" s="6" t="s">
        <v>9</v>
      </c>
      <c r="K9" s="28"/>
    </row>
    <row r="10" spans="1:13" ht="15.75" customHeight="1" x14ac:dyDescent="0.3">
      <c r="A10" s="51" t="s">
        <v>30</v>
      </c>
      <c r="B10" s="7">
        <v>1</v>
      </c>
      <c r="C10" s="8" t="s">
        <v>1</v>
      </c>
      <c r="D10" s="7">
        <v>6.2</v>
      </c>
      <c r="E10" s="7" t="s">
        <v>5</v>
      </c>
      <c r="F10" s="9">
        <v>0</v>
      </c>
      <c r="G10" s="21"/>
      <c r="H10" s="10">
        <f>D10*F10</f>
        <v>0</v>
      </c>
    </row>
    <row r="11" spans="1:13" x14ac:dyDescent="0.3">
      <c r="A11" s="52"/>
      <c r="B11" s="7">
        <v>2</v>
      </c>
      <c r="C11" s="8" t="s">
        <v>10</v>
      </c>
      <c r="D11" s="7">
        <v>1</v>
      </c>
      <c r="E11" s="7" t="s">
        <v>6</v>
      </c>
      <c r="F11" s="9">
        <v>0</v>
      </c>
      <c r="G11" s="21"/>
      <c r="H11" s="10">
        <f>D11*F11</f>
        <v>0</v>
      </c>
    </row>
    <row r="12" spans="1:13" x14ac:dyDescent="0.3">
      <c r="A12" s="52"/>
      <c r="B12" s="7">
        <v>3</v>
      </c>
      <c r="C12" s="11" t="s">
        <v>25</v>
      </c>
      <c r="D12" s="7">
        <v>0.5</v>
      </c>
      <c r="E12" s="7" t="s">
        <v>4</v>
      </c>
      <c r="F12" s="9">
        <v>0</v>
      </c>
      <c r="G12" s="21"/>
      <c r="H12" s="10">
        <v>21.6</v>
      </c>
      <c r="I12" s="27"/>
    </row>
    <row r="13" spans="1:13" ht="17.25" thickBot="1" x14ac:dyDescent="0.35">
      <c r="A13" s="53"/>
      <c r="B13" s="47" t="s">
        <v>20</v>
      </c>
      <c r="C13" s="48"/>
      <c r="D13" s="48"/>
      <c r="E13" s="48"/>
      <c r="F13" s="48"/>
      <c r="G13" s="32"/>
      <c r="H13" s="12">
        <f>SUM(H10:H12)</f>
        <v>21.6</v>
      </c>
    </row>
    <row r="14" spans="1:13" ht="40.5" customHeight="1" x14ac:dyDescent="0.3">
      <c r="A14" s="3" t="s">
        <v>7</v>
      </c>
      <c r="B14" s="4" t="s">
        <v>0</v>
      </c>
      <c r="C14" s="4" t="s">
        <v>8</v>
      </c>
      <c r="D14" s="42" t="s">
        <v>82</v>
      </c>
      <c r="E14" s="43"/>
      <c r="F14" s="5" t="s">
        <v>3</v>
      </c>
      <c r="G14" s="33" t="s">
        <v>125</v>
      </c>
      <c r="H14" s="6" t="s">
        <v>9</v>
      </c>
    </row>
    <row r="15" spans="1:13" ht="15.75" customHeight="1" x14ac:dyDescent="0.3">
      <c r="A15" s="51" t="s">
        <v>43</v>
      </c>
      <c r="B15" s="7">
        <v>1</v>
      </c>
      <c r="C15" s="8" t="s">
        <v>1</v>
      </c>
      <c r="D15" s="7">
        <v>6.2</v>
      </c>
      <c r="E15" s="7" t="s">
        <v>5</v>
      </c>
      <c r="F15" s="9">
        <v>0</v>
      </c>
      <c r="G15" s="21"/>
      <c r="H15" s="10">
        <f>D15*F15</f>
        <v>0</v>
      </c>
    </row>
    <row r="16" spans="1:13" x14ac:dyDescent="0.3">
      <c r="A16" s="52"/>
      <c r="B16" s="7">
        <v>2</v>
      </c>
      <c r="C16" s="8" t="s">
        <v>10</v>
      </c>
      <c r="D16" s="7">
        <v>1</v>
      </c>
      <c r="E16" s="7" t="s">
        <v>6</v>
      </c>
      <c r="F16" s="9">
        <v>0</v>
      </c>
      <c r="G16" s="21"/>
      <c r="H16" s="10">
        <f t="shared" ref="H16:H17" si="0">D16*F16</f>
        <v>0</v>
      </c>
    </row>
    <row r="17" spans="1:9" x14ac:dyDescent="0.3">
      <c r="A17" s="52"/>
      <c r="B17" s="7">
        <v>3</v>
      </c>
      <c r="C17" s="8" t="s">
        <v>12</v>
      </c>
      <c r="D17" s="7">
        <v>1</v>
      </c>
      <c r="E17" s="7" t="s">
        <v>13</v>
      </c>
      <c r="F17" s="9">
        <v>0</v>
      </c>
      <c r="G17" s="21"/>
      <c r="H17" s="10">
        <f t="shared" si="0"/>
        <v>0</v>
      </c>
    </row>
    <row r="18" spans="1:9" x14ac:dyDescent="0.3">
      <c r="A18" s="52"/>
      <c r="B18" s="7">
        <v>4</v>
      </c>
      <c r="C18" s="11" t="s">
        <v>25</v>
      </c>
      <c r="D18" s="7">
        <v>0.5</v>
      </c>
      <c r="E18" s="7" t="s">
        <v>4</v>
      </c>
      <c r="F18" s="9">
        <v>0</v>
      </c>
      <c r="G18" s="21"/>
      <c r="H18" s="29">
        <v>21.6</v>
      </c>
      <c r="I18" s="27"/>
    </row>
    <row r="19" spans="1:9" x14ac:dyDescent="0.3">
      <c r="A19" s="52"/>
      <c r="B19" s="7">
        <v>5</v>
      </c>
      <c r="C19" s="11" t="s">
        <v>61</v>
      </c>
      <c r="D19" s="7">
        <v>1</v>
      </c>
      <c r="E19" s="7" t="s">
        <v>4</v>
      </c>
      <c r="F19" s="9">
        <v>0</v>
      </c>
      <c r="G19" s="21"/>
      <c r="H19" s="29">
        <v>43.2</v>
      </c>
      <c r="I19" s="27"/>
    </row>
    <row r="20" spans="1:9" ht="17.25" thickBot="1" x14ac:dyDescent="0.35">
      <c r="A20" s="53"/>
      <c r="B20" s="47" t="s">
        <v>44</v>
      </c>
      <c r="C20" s="48"/>
      <c r="D20" s="48"/>
      <c r="E20" s="48"/>
      <c r="F20" s="48"/>
      <c r="G20" s="32"/>
      <c r="H20" s="12">
        <f>SUM(H15:H19)</f>
        <v>64.800000000000011</v>
      </c>
    </row>
    <row r="21" spans="1:9" ht="40.5" x14ac:dyDescent="0.3">
      <c r="A21" s="13" t="s">
        <v>7</v>
      </c>
      <c r="B21" s="14" t="s">
        <v>0</v>
      </c>
      <c r="C21" s="14" t="s">
        <v>8</v>
      </c>
      <c r="D21" s="42" t="s">
        <v>82</v>
      </c>
      <c r="E21" s="43"/>
      <c r="F21" s="15" t="s">
        <v>3</v>
      </c>
      <c r="G21" s="33" t="s">
        <v>125</v>
      </c>
      <c r="H21" s="16" t="s">
        <v>9</v>
      </c>
    </row>
    <row r="22" spans="1:9" x14ac:dyDescent="0.3">
      <c r="A22" s="44" t="s">
        <v>31</v>
      </c>
      <c r="B22" s="7">
        <v>1</v>
      </c>
      <c r="C22" s="8" t="s">
        <v>1</v>
      </c>
      <c r="D22" s="7">
        <v>6.2</v>
      </c>
      <c r="E22" s="7" t="s">
        <v>5</v>
      </c>
      <c r="F22" s="9">
        <v>0</v>
      </c>
      <c r="G22" s="21"/>
      <c r="H22" s="10">
        <f t="shared" ref="H22:H26" si="1">D22*F22</f>
        <v>0</v>
      </c>
    </row>
    <row r="23" spans="1:9" x14ac:dyDescent="0.3">
      <c r="A23" s="45"/>
      <c r="B23" s="7">
        <v>2</v>
      </c>
      <c r="C23" s="8" t="s">
        <v>10</v>
      </c>
      <c r="D23" s="7">
        <v>1</v>
      </c>
      <c r="E23" s="7" t="s">
        <v>6</v>
      </c>
      <c r="F23" s="9">
        <v>0</v>
      </c>
      <c r="G23" s="21"/>
      <c r="H23" s="10">
        <f t="shared" si="1"/>
        <v>0</v>
      </c>
    </row>
    <row r="24" spans="1:9" x14ac:dyDescent="0.3">
      <c r="A24" s="45"/>
      <c r="B24" s="7">
        <v>3</v>
      </c>
      <c r="C24" s="17" t="s">
        <v>2</v>
      </c>
      <c r="D24" s="18">
        <v>1</v>
      </c>
      <c r="E24" s="18" t="s">
        <v>6</v>
      </c>
      <c r="F24" s="19">
        <v>0</v>
      </c>
      <c r="G24" s="23"/>
      <c r="H24" s="10">
        <f t="shared" si="1"/>
        <v>0</v>
      </c>
    </row>
    <row r="25" spans="1:9" x14ac:dyDescent="0.3">
      <c r="A25" s="45"/>
      <c r="B25" s="7">
        <v>4</v>
      </c>
      <c r="C25" s="17" t="s">
        <v>11</v>
      </c>
      <c r="D25" s="18">
        <v>1</v>
      </c>
      <c r="E25" s="18" t="s">
        <v>6</v>
      </c>
      <c r="F25" s="19">
        <v>0</v>
      </c>
      <c r="G25" s="23"/>
      <c r="H25" s="10">
        <f t="shared" si="1"/>
        <v>0</v>
      </c>
    </row>
    <row r="26" spans="1:9" x14ac:dyDescent="0.3">
      <c r="A26" s="45"/>
      <c r="B26" s="7">
        <v>5</v>
      </c>
      <c r="C26" s="17" t="s">
        <v>62</v>
      </c>
      <c r="D26" s="18">
        <v>1</v>
      </c>
      <c r="E26" s="18" t="s">
        <v>6</v>
      </c>
      <c r="F26" s="19">
        <v>0</v>
      </c>
      <c r="G26" s="23"/>
      <c r="H26" s="20">
        <f t="shared" si="1"/>
        <v>0</v>
      </c>
    </row>
    <row r="27" spans="1:9" x14ac:dyDescent="0.3">
      <c r="A27" s="45"/>
      <c r="B27" s="7">
        <v>6</v>
      </c>
      <c r="C27" s="11" t="s">
        <v>25</v>
      </c>
      <c r="D27" s="18">
        <v>0.5</v>
      </c>
      <c r="E27" s="18" t="s">
        <v>4</v>
      </c>
      <c r="F27" s="21">
        <v>0</v>
      </c>
      <c r="G27" s="23"/>
      <c r="H27" s="30">
        <v>21.6</v>
      </c>
      <c r="I27" s="27"/>
    </row>
    <row r="28" spans="1:9" x14ac:dyDescent="0.3">
      <c r="A28" s="45"/>
      <c r="B28" s="7">
        <v>7</v>
      </c>
      <c r="C28" s="17" t="s">
        <v>28</v>
      </c>
      <c r="D28" s="18">
        <v>0.4</v>
      </c>
      <c r="E28" s="18" t="s">
        <v>4</v>
      </c>
      <c r="F28" s="21">
        <v>0</v>
      </c>
      <c r="G28" s="23"/>
      <c r="H28" s="30">
        <v>17.28</v>
      </c>
      <c r="I28" s="27"/>
    </row>
    <row r="29" spans="1:9" x14ac:dyDescent="0.3">
      <c r="A29" s="45"/>
      <c r="B29" s="7">
        <v>8</v>
      </c>
      <c r="C29" s="17" t="s">
        <v>26</v>
      </c>
      <c r="D29" s="18">
        <v>0.2</v>
      </c>
      <c r="E29" s="18" t="s">
        <v>4</v>
      </c>
      <c r="F29" s="21">
        <v>0</v>
      </c>
      <c r="G29" s="23"/>
      <c r="H29" s="30">
        <v>8.64</v>
      </c>
      <c r="I29" s="27"/>
    </row>
    <row r="30" spans="1:9" x14ac:dyDescent="0.3">
      <c r="A30" s="45"/>
      <c r="B30" s="7">
        <v>9</v>
      </c>
      <c r="C30" s="17" t="s">
        <v>63</v>
      </c>
      <c r="D30" s="18">
        <v>0.5</v>
      </c>
      <c r="E30" s="18" t="s">
        <v>4</v>
      </c>
      <c r="F30" s="21">
        <v>0</v>
      </c>
      <c r="G30" s="23"/>
      <c r="H30" s="30">
        <v>21.6</v>
      </c>
      <c r="I30" s="27"/>
    </row>
    <row r="31" spans="1:9" ht="17.25" thickBot="1" x14ac:dyDescent="0.35">
      <c r="A31" s="46"/>
      <c r="B31" s="47" t="s">
        <v>19</v>
      </c>
      <c r="C31" s="48"/>
      <c r="D31" s="48"/>
      <c r="E31" s="48"/>
      <c r="F31" s="48"/>
      <c r="G31" s="32"/>
      <c r="H31" s="22">
        <f>SUM(H22:H30)</f>
        <v>69.12</v>
      </c>
    </row>
    <row r="32" spans="1:9" ht="40.5" x14ac:dyDescent="0.3">
      <c r="A32" s="3" t="s">
        <v>7</v>
      </c>
      <c r="B32" s="4" t="s">
        <v>0</v>
      </c>
      <c r="C32" s="4" t="s">
        <v>8</v>
      </c>
      <c r="D32" s="42" t="s">
        <v>82</v>
      </c>
      <c r="E32" s="43"/>
      <c r="F32" s="5" t="s">
        <v>3</v>
      </c>
      <c r="G32" s="33" t="s">
        <v>125</v>
      </c>
      <c r="H32" s="6" t="s">
        <v>9</v>
      </c>
    </row>
    <row r="33" spans="1:9" x14ac:dyDescent="0.3">
      <c r="A33" s="51" t="s">
        <v>45</v>
      </c>
      <c r="B33" s="7">
        <v>1</v>
      </c>
      <c r="C33" s="8" t="s">
        <v>1</v>
      </c>
      <c r="D33" s="7">
        <v>6.2</v>
      </c>
      <c r="E33" s="7" t="s">
        <v>5</v>
      </c>
      <c r="F33" s="9">
        <v>0</v>
      </c>
      <c r="G33" s="21"/>
      <c r="H33" s="10">
        <f>D33*F33</f>
        <v>0</v>
      </c>
    </row>
    <row r="34" spans="1:9" x14ac:dyDescent="0.3">
      <c r="A34" s="52"/>
      <c r="B34" s="7">
        <v>2</v>
      </c>
      <c r="C34" s="8" t="s">
        <v>10</v>
      </c>
      <c r="D34" s="7">
        <v>1</v>
      </c>
      <c r="E34" s="7" t="s">
        <v>6</v>
      </c>
      <c r="F34" s="9">
        <v>0</v>
      </c>
      <c r="G34" s="21"/>
      <c r="H34" s="10">
        <f>D34*F34</f>
        <v>0</v>
      </c>
    </row>
    <row r="35" spans="1:9" x14ac:dyDescent="0.3">
      <c r="A35" s="52"/>
      <c r="B35" s="7">
        <v>3</v>
      </c>
      <c r="C35" s="11" t="s">
        <v>25</v>
      </c>
      <c r="D35" s="7">
        <v>0.5</v>
      </c>
      <c r="E35" s="7" t="s">
        <v>4</v>
      </c>
      <c r="F35" s="9">
        <v>0</v>
      </c>
      <c r="G35" s="21"/>
      <c r="H35" s="10">
        <v>21.6</v>
      </c>
      <c r="I35" s="27"/>
    </row>
    <row r="36" spans="1:9" ht="17.25" thickBot="1" x14ac:dyDescent="0.35">
      <c r="A36" s="53"/>
      <c r="B36" s="47" t="s">
        <v>46</v>
      </c>
      <c r="C36" s="48"/>
      <c r="D36" s="48"/>
      <c r="E36" s="48"/>
      <c r="F36" s="48"/>
      <c r="G36" s="32"/>
      <c r="H36" s="12">
        <f>SUM(H33:H35)</f>
        <v>21.6</v>
      </c>
    </row>
    <row r="37" spans="1:9" ht="40.5" x14ac:dyDescent="0.3">
      <c r="A37" s="13" t="s">
        <v>7</v>
      </c>
      <c r="B37" s="14" t="s">
        <v>0</v>
      </c>
      <c r="C37" s="14" t="s">
        <v>8</v>
      </c>
      <c r="D37" s="42" t="s">
        <v>82</v>
      </c>
      <c r="E37" s="43"/>
      <c r="F37" s="15" t="s">
        <v>3</v>
      </c>
      <c r="G37" s="33" t="s">
        <v>125</v>
      </c>
      <c r="H37" s="16" t="s">
        <v>9</v>
      </c>
    </row>
    <row r="38" spans="1:9" x14ac:dyDescent="0.3">
      <c r="A38" s="45" t="s">
        <v>32</v>
      </c>
      <c r="B38" s="7">
        <v>1</v>
      </c>
      <c r="C38" s="8" t="s">
        <v>1</v>
      </c>
      <c r="D38" s="7">
        <v>6.2</v>
      </c>
      <c r="E38" s="7" t="s">
        <v>5</v>
      </c>
      <c r="F38" s="9">
        <v>0</v>
      </c>
      <c r="G38" s="21"/>
      <c r="H38" s="10">
        <f>D38*F38</f>
        <v>0</v>
      </c>
    </row>
    <row r="39" spans="1:9" x14ac:dyDescent="0.3">
      <c r="A39" s="49"/>
      <c r="B39" s="7">
        <v>2</v>
      </c>
      <c r="C39" s="8" t="s">
        <v>10</v>
      </c>
      <c r="D39" s="7">
        <v>1</v>
      </c>
      <c r="E39" s="7" t="s">
        <v>6</v>
      </c>
      <c r="F39" s="9">
        <v>0</v>
      </c>
      <c r="G39" s="21"/>
      <c r="H39" s="10">
        <f t="shared" ref="H39:H40" si="2">D39*F39</f>
        <v>0</v>
      </c>
    </row>
    <row r="40" spans="1:9" x14ac:dyDescent="0.3">
      <c r="A40" s="49"/>
      <c r="B40" s="7">
        <v>3</v>
      </c>
      <c r="C40" s="8" t="s">
        <v>12</v>
      </c>
      <c r="D40" s="7">
        <v>1</v>
      </c>
      <c r="E40" s="7" t="s">
        <v>13</v>
      </c>
      <c r="F40" s="9">
        <v>0</v>
      </c>
      <c r="G40" s="21"/>
      <c r="H40" s="10">
        <f t="shared" si="2"/>
        <v>0</v>
      </c>
    </row>
    <row r="41" spans="1:9" x14ac:dyDescent="0.3">
      <c r="A41" s="49"/>
      <c r="B41" s="7">
        <v>4</v>
      </c>
      <c r="C41" s="11" t="s">
        <v>25</v>
      </c>
      <c r="D41" s="7">
        <v>0.5</v>
      </c>
      <c r="E41" s="7" t="s">
        <v>4</v>
      </c>
      <c r="F41" s="9">
        <v>0</v>
      </c>
      <c r="G41" s="21"/>
      <c r="H41" s="29">
        <v>21.6</v>
      </c>
      <c r="I41" s="27"/>
    </row>
    <row r="42" spans="1:9" x14ac:dyDescent="0.3">
      <c r="A42" s="49"/>
      <c r="B42" s="7">
        <v>5</v>
      </c>
      <c r="C42" s="11" t="s">
        <v>61</v>
      </c>
      <c r="D42" s="7">
        <v>1</v>
      </c>
      <c r="E42" s="7" t="s">
        <v>4</v>
      </c>
      <c r="F42" s="9">
        <v>0</v>
      </c>
      <c r="G42" s="21"/>
      <c r="H42" s="29">
        <v>43.2</v>
      </c>
      <c r="I42" s="27"/>
    </row>
    <row r="43" spans="1:9" ht="17.25" thickBot="1" x14ac:dyDescent="0.35">
      <c r="A43" s="50"/>
      <c r="B43" s="47" t="s">
        <v>18</v>
      </c>
      <c r="C43" s="48"/>
      <c r="D43" s="48"/>
      <c r="E43" s="48"/>
      <c r="F43" s="48"/>
      <c r="G43" s="32"/>
      <c r="H43" s="12">
        <f>SUM(H38:H42)</f>
        <v>64.800000000000011</v>
      </c>
    </row>
    <row r="44" spans="1:9" ht="40.5" x14ac:dyDescent="0.3">
      <c r="A44" s="3" t="s">
        <v>7</v>
      </c>
      <c r="B44" s="4" t="s">
        <v>0</v>
      </c>
      <c r="C44" s="4" t="s">
        <v>8</v>
      </c>
      <c r="D44" s="42" t="s">
        <v>82</v>
      </c>
      <c r="E44" s="43"/>
      <c r="F44" s="5" t="s">
        <v>3</v>
      </c>
      <c r="G44" s="33" t="s">
        <v>125</v>
      </c>
      <c r="H44" s="6" t="s">
        <v>9</v>
      </c>
    </row>
    <row r="45" spans="1:9" x14ac:dyDescent="0.3">
      <c r="A45" s="51" t="s">
        <v>48</v>
      </c>
      <c r="B45" s="7">
        <v>1</v>
      </c>
      <c r="C45" s="8" t="s">
        <v>1</v>
      </c>
      <c r="D45" s="7">
        <v>6.2</v>
      </c>
      <c r="E45" s="7" t="s">
        <v>5</v>
      </c>
      <c r="F45" s="9">
        <v>0</v>
      </c>
      <c r="G45" s="21"/>
      <c r="H45" s="10">
        <f>D45*F45</f>
        <v>0</v>
      </c>
    </row>
    <row r="46" spans="1:9" x14ac:dyDescent="0.3">
      <c r="A46" s="52"/>
      <c r="B46" s="7">
        <v>2</v>
      </c>
      <c r="C46" s="8" t="s">
        <v>10</v>
      </c>
      <c r="D46" s="7">
        <v>1</v>
      </c>
      <c r="E46" s="7" t="s">
        <v>6</v>
      </c>
      <c r="F46" s="9">
        <v>0</v>
      </c>
      <c r="G46" s="21"/>
      <c r="H46" s="10">
        <f>D46*F46</f>
        <v>0</v>
      </c>
    </row>
    <row r="47" spans="1:9" x14ac:dyDescent="0.3">
      <c r="A47" s="52"/>
      <c r="B47" s="7">
        <v>3</v>
      </c>
      <c r="C47" s="11" t="s">
        <v>25</v>
      </c>
      <c r="D47" s="7">
        <v>0.5</v>
      </c>
      <c r="E47" s="7" t="s">
        <v>4</v>
      </c>
      <c r="F47" s="9">
        <v>0</v>
      </c>
      <c r="G47" s="21"/>
      <c r="H47" s="29">
        <v>21.6</v>
      </c>
      <c r="I47" s="27"/>
    </row>
    <row r="48" spans="1:9" ht="17.25" thickBot="1" x14ac:dyDescent="0.35">
      <c r="A48" s="53"/>
      <c r="B48" s="47" t="s">
        <v>47</v>
      </c>
      <c r="C48" s="48"/>
      <c r="D48" s="48"/>
      <c r="E48" s="48"/>
      <c r="F48" s="48"/>
      <c r="G48" s="32"/>
      <c r="H48" s="12">
        <f>SUM(H45:H47)</f>
        <v>21.6</v>
      </c>
    </row>
    <row r="49" spans="1:9" ht="40.5" x14ac:dyDescent="0.3">
      <c r="A49" s="13" t="s">
        <v>7</v>
      </c>
      <c r="B49" s="14" t="s">
        <v>0</v>
      </c>
      <c r="C49" s="14" t="s">
        <v>8</v>
      </c>
      <c r="D49" s="42" t="s">
        <v>82</v>
      </c>
      <c r="E49" s="43"/>
      <c r="F49" s="15" t="s">
        <v>3</v>
      </c>
      <c r="G49" s="33" t="s">
        <v>125</v>
      </c>
      <c r="H49" s="16" t="s">
        <v>9</v>
      </c>
    </row>
    <row r="50" spans="1:9" x14ac:dyDescent="0.3">
      <c r="A50" s="44" t="s">
        <v>33</v>
      </c>
      <c r="B50" s="7">
        <v>1</v>
      </c>
      <c r="C50" s="8" t="s">
        <v>1</v>
      </c>
      <c r="D50" s="7">
        <v>6.2</v>
      </c>
      <c r="E50" s="7" t="s">
        <v>5</v>
      </c>
      <c r="F50" s="9">
        <v>0</v>
      </c>
      <c r="G50" s="21"/>
      <c r="H50" s="10">
        <f>D50*F50</f>
        <v>0</v>
      </c>
    </row>
    <row r="51" spans="1:9" x14ac:dyDescent="0.3">
      <c r="A51" s="44"/>
      <c r="B51" s="7">
        <v>2</v>
      </c>
      <c r="C51" s="8" t="s">
        <v>10</v>
      </c>
      <c r="D51" s="7">
        <v>1</v>
      </c>
      <c r="E51" s="7" t="s">
        <v>6</v>
      </c>
      <c r="F51" s="9">
        <v>0</v>
      </c>
      <c r="G51" s="21"/>
      <c r="H51" s="10">
        <f t="shared" ref="H51:H56" si="3">D51*F51</f>
        <v>0</v>
      </c>
    </row>
    <row r="52" spans="1:9" x14ac:dyDescent="0.3">
      <c r="A52" s="45"/>
      <c r="B52" s="7">
        <v>3</v>
      </c>
      <c r="C52" s="17" t="s">
        <v>2</v>
      </c>
      <c r="D52" s="18">
        <v>1</v>
      </c>
      <c r="E52" s="18" t="s">
        <v>6</v>
      </c>
      <c r="F52" s="19">
        <v>0</v>
      </c>
      <c r="G52" s="23"/>
      <c r="H52" s="10">
        <f t="shared" si="3"/>
        <v>0</v>
      </c>
    </row>
    <row r="53" spans="1:9" x14ac:dyDescent="0.3">
      <c r="A53" s="45"/>
      <c r="B53" s="7">
        <v>4</v>
      </c>
      <c r="C53" s="17" t="s">
        <v>11</v>
      </c>
      <c r="D53" s="18">
        <v>1</v>
      </c>
      <c r="E53" s="18" t="s">
        <v>6</v>
      </c>
      <c r="F53" s="19">
        <v>0</v>
      </c>
      <c r="G53" s="23"/>
      <c r="H53" s="10">
        <f t="shared" si="3"/>
        <v>0</v>
      </c>
    </row>
    <row r="54" spans="1:9" x14ac:dyDescent="0.3">
      <c r="A54" s="45"/>
      <c r="B54" s="7">
        <v>5</v>
      </c>
      <c r="C54" s="17" t="s">
        <v>62</v>
      </c>
      <c r="D54" s="18">
        <v>1</v>
      </c>
      <c r="E54" s="18" t="s">
        <v>6</v>
      </c>
      <c r="F54" s="19">
        <v>0</v>
      </c>
      <c r="G54" s="23"/>
      <c r="H54" s="10">
        <f t="shared" si="3"/>
        <v>0</v>
      </c>
    </row>
    <row r="55" spans="1:9" x14ac:dyDescent="0.3">
      <c r="A55" s="45"/>
      <c r="B55" s="7">
        <v>6</v>
      </c>
      <c r="C55" s="17" t="s">
        <v>14</v>
      </c>
      <c r="D55" s="18">
        <v>1</v>
      </c>
      <c r="E55" s="18" t="s">
        <v>13</v>
      </c>
      <c r="F55" s="23">
        <v>0</v>
      </c>
      <c r="G55" s="23"/>
      <c r="H55" s="10">
        <f t="shared" si="3"/>
        <v>0</v>
      </c>
    </row>
    <row r="56" spans="1:9" x14ac:dyDescent="0.3">
      <c r="A56" s="45"/>
      <c r="B56" s="7">
        <v>7</v>
      </c>
      <c r="C56" s="17" t="s">
        <v>64</v>
      </c>
      <c r="D56" s="18">
        <v>2</v>
      </c>
      <c r="E56" s="18" t="s">
        <v>6</v>
      </c>
      <c r="F56" s="23">
        <v>0</v>
      </c>
      <c r="G56" s="23"/>
      <c r="H56" s="10">
        <f t="shared" si="3"/>
        <v>0</v>
      </c>
    </row>
    <row r="57" spans="1:9" x14ac:dyDescent="0.3">
      <c r="A57" s="45"/>
      <c r="B57" s="7">
        <v>8</v>
      </c>
      <c r="C57" s="11" t="s">
        <v>25</v>
      </c>
      <c r="D57" s="18">
        <v>0.5</v>
      </c>
      <c r="E57" s="18" t="s">
        <v>4</v>
      </c>
      <c r="F57" s="23">
        <v>0</v>
      </c>
      <c r="G57" s="23"/>
      <c r="H57" s="29">
        <v>21.6</v>
      </c>
      <c r="I57" s="27"/>
    </row>
    <row r="58" spans="1:9" x14ac:dyDescent="0.3">
      <c r="A58" s="45"/>
      <c r="B58" s="7">
        <v>9</v>
      </c>
      <c r="C58" s="17" t="s">
        <v>28</v>
      </c>
      <c r="D58" s="18">
        <v>0.4</v>
      </c>
      <c r="E58" s="18" t="s">
        <v>4</v>
      </c>
      <c r="F58" s="23">
        <v>0</v>
      </c>
      <c r="G58" s="23"/>
      <c r="H58" s="29">
        <v>17.28</v>
      </c>
      <c r="I58" s="27"/>
    </row>
    <row r="59" spans="1:9" x14ac:dyDescent="0.3">
      <c r="A59" s="45"/>
      <c r="B59" s="7">
        <v>10</v>
      </c>
      <c r="C59" s="17" t="s">
        <v>26</v>
      </c>
      <c r="D59" s="18">
        <v>0.2</v>
      </c>
      <c r="E59" s="18" t="s">
        <v>4</v>
      </c>
      <c r="F59" s="23">
        <v>0</v>
      </c>
      <c r="G59" s="23"/>
      <c r="H59" s="29">
        <v>8.64</v>
      </c>
      <c r="I59" s="27"/>
    </row>
    <row r="60" spans="1:9" x14ac:dyDescent="0.3">
      <c r="A60" s="45"/>
      <c r="B60" s="7">
        <v>11</v>
      </c>
      <c r="C60" s="24" t="s">
        <v>65</v>
      </c>
      <c r="D60" s="18">
        <v>1</v>
      </c>
      <c r="E60" s="18" t="s">
        <v>4</v>
      </c>
      <c r="F60" s="23">
        <v>0</v>
      </c>
      <c r="G60" s="23"/>
      <c r="H60" s="29">
        <v>43.2</v>
      </c>
      <c r="I60" s="27"/>
    </row>
    <row r="61" spans="1:9" x14ac:dyDescent="0.3">
      <c r="A61" s="45"/>
      <c r="B61" s="7">
        <v>12</v>
      </c>
      <c r="C61" s="17" t="s">
        <v>63</v>
      </c>
      <c r="D61" s="18">
        <v>0.5</v>
      </c>
      <c r="E61" s="18" t="s">
        <v>4</v>
      </c>
      <c r="F61" s="23">
        <v>0</v>
      </c>
      <c r="G61" s="23"/>
      <c r="H61" s="29">
        <v>21.6</v>
      </c>
      <c r="I61" s="27"/>
    </row>
    <row r="62" spans="1:9" ht="17.25" thickBot="1" x14ac:dyDescent="0.35">
      <c r="A62" s="46"/>
      <c r="B62" s="47" t="s">
        <v>17</v>
      </c>
      <c r="C62" s="48"/>
      <c r="D62" s="48"/>
      <c r="E62" s="48"/>
      <c r="F62" s="48"/>
      <c r="G62" s="32"/>
      <c r="H62" s="12">
        <f>SUM(H50:H61)</f>
        <v>112.32</v>
      </c>
    </row>
    <row r="63" spans="1:9" ht="40.5" x14ac:dyDescent="0.3">
      <c r="A63" s="3" t="s">
        <v>7</v>
      </c>
      <c r="B63" s="4" t="s">
        <v>0</v>
      </c>
      <c r="C63" s="4" t="s">
        <v>8</v>
      </c>
      <c r="D63" s="42" t="s">
        <v>82</v>
      </c>
      <c r="E63" s="43"/>
      <c r="F63" s="5" t="s">
        <v>3</v>
      </c>
      <c r="G63" s="33" t="s">
        <v>125</v>
      </c>
      <c r="H63" s="6" t="s">
        <v>9</v>
      </c>
    </row>
    <row r="64" spans="1:9" x14ac:dyDescent="0.3">
      <c r="A64" s="51" t="s">
        <v>49</v>
      </c>
      <c r="B64" s="7">
        <v>1</v>
      </c>
      <c r="C64" s="8" t="s">
        <v>1</v>
      </c>
      <c r="D64" s="7">
        <v>6.2</v>
      </c>
      <c r="E64" s="7" t="s">
        <v>5</v>
      </c>
      <c r="F64" s="9">
        <v>0</v>
      </c>
      <c r="G64" s="21"/>
      <c r="H64" s="10">
        <f>D64*F64</f>
        <v>0</v>
      </c>
    </row>
    <row r="65" spans="1:9" x14ac:dyDescent="0.3">
      <c r="A65" s="52"/>
      <c r="B65" s="7">
        <v>2</v>
      </c>
      <c r="C65" s="8" t="s">
        <v>10</v>
      </c>
      <c r="D65" s="7">
        <v>1</v>
      </c>
      <c r="E65" s="7" t="s">
        <v>6</v>
      </c>
      <c r="F65" s="9">
        <v>0</v>
      </c>
      <c r="G65" s="21"/>
      <c r="H65" s="10">
        <f t="shared" ref="H65:H66" si="4">D65*F65</f>
        <v>0</v>
      </c>
    </row>
    <row r="66" spans="1:9" x14ac:dyDescent="0.3">
      <c r="A66" s="52"/>
      <c r="B66" s="7">
        <v>3</v>
      </c>
      <c r="C66" s="8" t="s">
        <v>12</v>
      </c>
      <c r="D66" s="7">
        <v>1</v>
      </c>
      <c r="E66" s="7" t="s">
        <v>13</v>
      </c>
      <c r="F66" s="9">
        <v>0</v>
      </c>
      <c r="G66" s="21"/>
      <c r="H66" s="10">
        <f t="shared" si="4"/>
        <v>0</v>
      </c>
    </row>
    <row r="67" spans="1:9" x14ac:dyDescent="0.3">
      <c r="A67" s="52"/>
      <c r="B67" s="7">
        <v>4</v>
      </c>
      <c r="C67" s="11" t="s">
        <v>25</v>
      </c>
      <c r="D67" s="7">
        <v>0.5</v>
      </c>
      <c r="E67" s="7" t="s">
        <v>4</v>
      </c>
      <c r="F67" s="9">
        <v>0</v>
      </c>
      <c r="G67" s="21"/>
      <c r="H67" s="29">
        <v>21.6</v>
      </c>
      <c r="I67" s="27"/>
    </row>
    <row r="68" spans="1:9" x14ac:dyDescent="0.3">
      <c r="A68" s="52"/>
      <c r="B68" s="7">
        <v>5</v>
      </c>
      <c r="C68" s="11" t="s">
        <v>61</v>
      </c>
      <c r="D68" s="7">
        <v>1</v>
      </c>
      <c r="E68" s="7" t="s">
        <v>4</v>
      </c>
      <c r="F68" s="9">
        <v>0</v>
      </c>
      <c r="G68" s="21"/>
      <c r="H68" s="29">
        <v>43.2</v>
      </c>
      <c r="I68" s="27"/>
    </row>
    <row r="69" spans="1:9" ht="17.25" thickBot="1" x14ac:dyDescent="0.35">
      <c r="A69" s="53"/>
      <c r="B69" s="47" t="s">
        <v>50</v>
      </c>
      <c r="C69" s="48"/>
      <c r="D69" s="48"/>
      <c r="E69" s="48"/>
      <c r="F69" s="48"/>
      <c r="G69" s="32"/>
      <c r="H69" s="12">
        <f>SUM(H64:H68)</f>
        <v>64.800000000000011</v>
      </c>
    </row>
    <row r="70" spans="1:9" ht="40.5" x14ac:dyDescent="0.3">
      <c r="A70" s="3" t="s">
        <v>7</v>
      </c>
      <c r="B70" s="4" t="s">
        <v>0</v>
      </c>
      <c r="C70" s="4" t="s">
        <v>8</v>
      </c>
      <c r="D70" s="42" t="s">
        <v>82</v>
      </c>
      <c r="E70" s="43"/>
      <c r="F70" s="5" t="s">
        <v>3</v>
      </c>
      <c r="G70" s="33" t="s">
        <v>125</v>
      </c>
      <c r="H70" s="6" t="s">
        <v>9</v>
      </c>
    </row>
    <row r="71" spans="1:9" x14ac:dyDescent="0.3">
      <c r="A71" s="44" t="s">
        <v>34</v>
      </c>
      <c r="B71" s="7">
        <v>1</v>
      </c>
      <c r="C71" s="8" t="s">
        <v>1</v>
      </c>
      <c r="D71" s="7">
        <v>6.2</v>
      </c>
      <c r="E71" s="7" t="s">
        <v>5</v>
      </c>
      <c r="F71" s="9">
        <v>0</v>
      </c>
      <c r="G71" s="21"/>
      <c r="H71" s="10">
        <f>D71*F71</f>
        <v>0</v>
      </c>
    </row>
    <row r="72" spans="1:9" x14ac:dyDescent="0.3">
      <c r="A72" s="45"/>
      <c r="B72" s="7">
        <v>2</v>
      </c>
      <c r="C72" s="8" t="s">
        <v>10</v>
      </c>
      <c r="D72" s="7">
        <v>1</v>
      </c>
      <c r="E72" s="7" t="s">
        <v>6</v>
      </c>
      <c r="F72" s="9">
        <v>0</v>
      </c>
      <c r="G72" s="21"/>
      <c r="H72" s="10">
        <f t="shared" ref="H72:H73" si="5">D72*F72</f>
        <v>0</v>
      </c>
    </row>
    <row r="73" spans="1:9" x14ac:dyDescent="0.3">
      <c r="A73" s="45"/>
      <c r="B73" s="7">
        <v>3</v>
      </c>
      <c r="C73" s="8" t="s">
        <v>66</v>
      </c>
      <c r="D73" s="7">
        <v>4</v>
      </c>
      <c r="E73" s="7" t="s">
        <v>5</v>
      </c>
      <c r="F73" s="21">
        <v>0</v>
      </c>
      <c r="G73" s="21"/>
      <c r="H73" s="10">
        <f t="shared" si="5"/>
        <v>0</v>
      </c>
    </row>
    <row r="74" spans="1:9" x14ac:dyDescent="0.3">
      <c r="A74" s="45"/>
      <c r="B74" s="7">
        <v>4</v>
      </c>
      <c r="C74" s="11" t="s">
        <v>25</v>
      </c>
      <c r="D74" s="7">
        <v>0.5</v>
      </c>
      <c r="E74" s="7" t="s">
        <v>4</v>
      </c>
      <c r="F74" s="21">
        <v>0</v>
      </c>
      <c r="G74" s="21"/>
      <c r="H74" s="29">
        <v>21.6</v>
      </c>
      <c r="I74" s="27"/>
    </row>
    <row r="75" spans="1:9" x14ac:dyDescent="0.3">
      <c r="A75" s="45"/>
      <c r="B75" s="7">
        <v>5</v>
      </c>
      <c r="C75" s="11" t="s">
        <v>67</v>
      </c>
      <c r="D75" s="7">
        <v>1</v>
      </c>
      <c r="E75" s="7" t="s">
        <v>4</v>
      </c>
      <c r="F75" s="21">
        <v>0</v>
      </c>
      <c r="G75" s="21"/>
      <c r="H75" s="29">
        <v>43.2</v>
      </c>
      <c r="I75" s="27"/>
    </row>
    <row r="76" spans="1:9" ht="17.25" thickBot="1" x14ac:dyDescent="0.35">
      <c r="A76" s="46"/>
      <c r="B76" s="47" t="s">
        <v>16</v>
      </c>
      <c r="C76" s="48"/>
      <c r="D76" s="48"/>
      <c r="E76" s="48"/>
      <c r="F76" s="48"/>
      <c r="G76" s="32"/>
      <c r="H76" s="22">
        <f>SUM(H71:H75)</f>
        <v>64.800000000000011</v>
      </c>
    </row>
    <row r="77" spans="1:9" ht="40.5" x14ac:dyDescent="0.3">
      <c r="A77" s="3" t="s">
        <v>7</v>
      </c>
      <c r="B77" s="4" t="s">
        <v>0</v>
      </c>
      <c r="C77" s="4" t="s">
        <v>8</v>
      </c>
      <c r="D77" s="42" t="s">
        <v>82</v>
      </c>
      <c r="E77" s="43"/>
      <c r="F77" s="5" t="s">
        <v>3</v>
      </c>
      <c r="G77" s="33" t="s">
        <v>125</v>
      </c>
      <c r="H77" s="6" t="s">
        <v>9</v>
      </c>
    </row>
    <row r="78" spans="1:9" x14ac:dyDescent="0.3">
      <c r="A78" s="44" t="s">
        <v>51</v>
      </c>
      <c r="B78" s="7">
        <v>1</v>
      </c>
      <c r="C78" s="8" t="s">
        <v>1</v>
      </c>
      <c r="D78" s="7">
        <v>6.2</v>
      </c>
      <c r="E78" s="7" t="s">
        <v>5</v>
      </c>
      <c r="F78" s="9">
        <v>0</v>
      </c>
      <c r="G78" s="21"/>
      <c r="H78" s="10">
        <f t="shared" ref="H78:H79" si="6">D78*F78</f>
        <v>0</v>
      </c>
    </row>
    <row r="79" spans="1:9" x14ac:dyDescent="0.3">
      <c r="A79" s="45"/>
      <c r="B79" s="7">
        <v>2</v>
      </c>
      <c r="C79" s="8" t="s">
        <v>10</v>
      </c>
      <c r="D79" s="7">
        <v>1</v>
      </c>
      <c r="E79" s="7" t="s">
        <v>6</v>
      </c>
      <c r="F79" s="9">
        <v>0</v>
      </c>
      <c r="G79" s="21"/>
      <c r="H79" s="10">
        <f t="shared" si="6"/>
        <v>0</v>
      </c>
    </row>
    <row r="80" spans="1:9" x14ac:dyDescent="0.3">
      <c r="A80" s="45"/>
      <c r="B80" s="7">
        <v>3</v>
      </c>
      <c r="C80" s="11" t="s">
        <v>25</v>
      </c>
      <c r="D80" s="7">
        <v>0.5</v>
      </c>
      <c r="E80" s="7" t="s">
        <v>4</v>
      </c>
      <c r="F80" s="21">
        <v>0</v>
      </c>
      <c r="G80" s="21"/>
      <c r="H80" s="29">
        <v>21.6</v>
      </c>
      <c r="I80" s="27"/>
    </row>
    <row r="81" spans="1:9" ht="17.25" thickBot="1" x14ac:dyDescent="0.35">
      <c r="A81" s="46"/>
      <c r="B81" s="47" t="s">
        <v>52</v>
      </c>
      <c r="C81" s="48"/>
      <c r="D81" s="48"/>
      <c r="E81" s="48"/>
      <c r="F81" s="48"/>
      <c r="G81" s="32"/>
      <c r="H81" s="22">
        <f>SUM(H78:H80)</f>
        <v>21.6</v>
      </c>
    </row>
    <row r="82" spans="1:9" ht="40.5" x14ac:dyDescent="0.3">
      <c r="A82" s="13" t="s">
        <v>7</v>
      </c>
      <c r="B82" s="14" t="s">
        <v>0</v>
      </c>
      <c r="C82" s="14" t="s">
        <v>8</v>
      </c>
      <c r="D82" s="42" t="s">
        <v>82</v>
      </c>
      <c r="E82" s="43"/>
      <c r="F82" s="15" t="s">
        <v>3</v>
      </c>
      <c r="G82" s="33" t="s">
        <v>125</v>
      </c>
      <c r="H82" s="16" t="s">
        <v>9</v>
      </c>
    </row>
    <row r="83" spans="1:9" x14ac:dyDescent="0.3">
      <c r="A83" s="44" t="s">
        <v>35</v>
      </c>
      <c r="B83" s="7">
        <v>1</v>
      </c>
      <c r="C83" s="8" t="s">
        <v>1</v>
      </c>
      <c r="D83" s="7">
        <v>6.2</v>
      </c>
      <c r="E83" s="7" t="s">
        <v>5</v>
      </c>
      <c r="F83" s="9">
        <v>0</v>
      </c>
      <c r="G83" s="21"/>
      <c r="H83" s="10">
        <f>D83*F83</f>
        <v>0</v>
      </c>
    </row>
    <row r="84" spans="1:9" x14ac:dyDescent="0.3">
      <c r="A84" s="45"/>
      <c r="B84" s="7">
        <v>2</v>
      </c>
      <c r="C84" s="8" t="s">
        <v>10</v>
      </c>
      <c r="D84" s="7">
        <v>1</v>
      </c>
      <c r="E84" s="7" t="s">
        <v>6</v>
      </c>
      <c r="F84" s="9">
        <v>0</v>
      </c>
      <c r="G84" s="21"/>
      <c r="H84" s="10">
        <f t="shared" ref="H84:H90" si="7">D84*F84</f>
        <v>0</v>
      </c>
    </row>
    <row r="85" spans="1:9" x14ac:dyDescent="0.3">
      <c r="A85" s="45"/>
      <c r="B85" s="7">
        <v>3</v>
      </c>
      <c r="C85" s="17" t="s">
        <v>2</v>
      </c>
      <c r="D85" s="18">
        <v>1</v>
      </c>
      <c r="E85" s="18" t="s">
        <v>6</v>
      </c>
      <c r="F85" s="19">
        <v>0</v>
      </c>
      <c r="G85" s="23"/>
      <c r="H85" s="10">
        <f t="shared" si="7"/>
        <v>0</v>
      </c>
    </row>
    <row r="86" spans="1:9" x14ac:dyDescent="0.3">
      <c r="A86" s="45"/>
      <c r="B86" s="7">
        <v>4</v>
      </c>
      <c r="C86" s="17" t="s">
        <v>11</v>
      </c>
      <c r="D86" s="18">
        <v>1</v>
      </c>
      <c r="E86" s="18" t="s">
        <v>6</v>
      </c>
      <c r="F86" s="19">
        <v>0</v>
      </c>
      <c r="G86" s="23"/>
      <c r="H86" s="10">
        <f t="shared" si="7"/>
        <v>0</v>
      </c>
    </row>
    <row r="87" spans="1:9" x14ac:dyDescent="0.3">
      <c r="A87" s="45"/>
      <c r="B87" s="7">
        <v>5</v>
      </c>
      <c r="C87" s="17" t="s">
        <v>15</v>
      </c>
      <c r="D87" s="18">
        <v>2</v>
      </c>
      <c r="E87" s="18" t="s">
        <v>6</v>
      </c>
      <c r="F87" s="19">
        <v>0</v>
      </c>
      <c r="G87" s="23"/>
      <c r="H87" s="10">
        <f t="shared" si="7"/>
        <v>0</v>
      </c>
    </row>
    <row r="88" spans="1:9" x14ac:dyDescent="0.3">
      <c r="A88" s="45"/>
      <c r="B88" s="7">
        <v>6</v>
      </c>
      <c r="C88" s="17" t="s">
        <v>12</v>
      </c>
      <c r="D88" s="18">
        <v>1</v>
      </c>
      <c r="E88" s="18" t="s">
        <v>13</v>
      </c>
      <c r="F88" s="19">
        <v>0</v>
      </c>
      <c r="G88" s="23"/>
      <c r="H88" s="10">
        <f t="shared" si="7"/>
        <v>0</v>
      </c>
    </row>
    <row r="89" spans="1:9" x14ac:dyDescent="0.3">
      <c r="A89" s="45"/>
      <c r="B89" s="7">
        <v>7</v>
      </c>
      <c r="C89" s="17" t="s">
        <v>14</v>
      </c>
      <c r="D89" s="18">
        <v>1</v>
      </c>
      <c r="E89" s="18" t="s">
        <v>13</v>
      </c>
      <c r="F89" s="23">
        <v>0</v>
      </c>
      <c r="G89" s="23"/>
      <c r="H89" s="10">
        <f t="shared" si="7"/>
        <v>0</v>
      </c>
    </row>
    <row r="90" spans="1:9" x14ac:dyDescent="0.3">
      <c r="A90" s="45"/>
      <c r="B90" s="7">
        <v>8</v>
      </c>
      <c r="C90" s="17" t="s">
        <v>64</v>
      </c>
      <c r="D90" s="18">
        <v>2</v>
      </c>
      <c r="E90" s="18" t="s">
        <v>6</v>
      </c>
      <c r="F90" s="23">
        <v>0</v>
      </c>
      <c r="G90" s="23"/>
      <c r="H90" s="10">
        <f t="shared" si="7"/>
        <v>0</v>
      </c>
    </row>
    <row r="91" spans="1:9" x14ac:dyDescent="0.3">
      <c r="A91" s="45"/>
      <c r="B91" s="7">
        <v>9</v>
      </c>
      <c r="C91" s="11" t="s">
        <v>25</v>
      </c>
      <c r="D91" s="18">
        <v>0.5</v>
      </c>
      <c r="E91" s="18" t="s">
        <v>4</v>
      </c>
      <c r="F91" s="23">
        <v>0</v>
      </c>
      <c r="G91" s="23"/>
      <c r="H91" s="29">
        <v>21.6</v>
      </c>
      <c r="I91" s="27"/>
    </row>
    <row r="92" spans="1:9" x14ac:dyDescent="0.3">
      <c r="A92" s="45"/>
      <c r="B92" s="7">
        <v>10</v>
      </c>
      <c r="C92" s="17" t="s">
        <v>28</v>
      </c>
      <c r="D92" s="18">
        <v>0.4</v>
      </c>
      <c r="E92" s="18" t="s">
        <v>4</v>
      </c>
      <c r="F92" s="23">
        <v>0</v>
      </c>
      <c r="G92" s="23"/>
      <c r="H92" s="29">
        <v>17.28</v>
      </c>
      <c r="I92" s="27"/>
    </row>
    <row r="93" spans="1:9" x14ac:dyDescent="0.3">
      <c r="A93" s="45"/>
      <c r="B93" s="7">
        <v>11</v>
      </c>
      <c r="C93" s="17" t="s">
        <v>26</v>
      </c>
      <c r="D93" s="18">
        <v>0.2</v>
      </c>
      <c r="E93" s="18" t="s">
        <v>4</v>
      </c>
      <c r="F93" s="23">
        <v>0</v>
      </c>
      <c r="G93" s="23"/>
      <c r="H93" s="29">
        <v>8.64</v>
      </c>
      <c r="I93" s="27"/>
    </row>
    <row r="94" spans="1:9" x14ac:dyDescent="0.3">
      <c r="A94" s="45"/>
      <c r="B94" s="7">
        <v>12</v>
      </c>
      <c r="C94" s="17" t="s">
        <v>65</v>
      </c>
      <c r="D94" s="18">
        <v>1</v>
      </c>
      <c r="E94" s="18" t="s">
        <v>4</v>
      </c>
      <c r="F94" s="23">
        <v>0</v>
      </c>
      <c r="G94" s="23"/>
      <c r="H94" s="29">
        <v>43.2</v>
      </c>
      <c r="I94" s="27"/>
    </row>
    <row r="95" spans="1:9" x14ac:dyDescent="0.3">
      <c r="A95" s="45"/>
      <c r="B95" s="7">
        <v>13</v>
      </c>
      <c r="C95" s="17" t="s">
        <v>29</v>
      </c>
      <c r="D95" s="18">
        <v>2</v>
      </c>
      <c r="E95" s="18" t="s">
        <v>4</v>
      </c>
      <c r="F95" s="23">
        <v>0</v>
      </c>
      <c r="G95" s="23"/>
      <c r="H95" s="29">
        <v>86.4</v>
      </c>
      <c r="I95" s="27"/>
    </row>
    <row r="96" spans="1:9" x14ac:dyDescent="0.3">
      <c r="A96" s="45"/>
      <c r="B96" s="7">
        <v>14</v>
      </c>
      <c r="C96" s="17" t="s">
        <v>27</v>
      </c>
      <c r="D96" s="18">
        <v>1</v>
      </c>
      <c r="E96" s="18" t="s">
        <v>4</v>
      </c>
      <c r="F96" s="23">
        <v>0</v>
      </c>
      <c r="G96" s="23"/>
      <c r="H96" s="29">
        <v>43.2</v>
      </c>
      <c r="I96" s="27"/>
    </row>
    <row r="97" spans="1:9" ht="17.25" thickBot="1" x14ac:dyDescent="0.35">
      <c r="A97" s="46"/>
      <c r="B97" s="47" t="s">
        <v>40</v>
      </c>
      <c r="C97" s="48"/>
      <c r="D97" s="48"/>
      <c r="E97" s="48"/>
      <c r="F97" s="48"/>
      <c r="G97" s="32"/>
      <c r="H97" s="22">
        <f>SUM(H83:H96)</f>
        <v>220.32</v>
      </c>
    </row>
    <row r="98" spans="1:9" ht="40.5" x14ac:dyDescent="0.3">
      <c r="A98" s="3" t="s">
        <v>7</v>
      </c>
      <c r="B98" s="4" t="s">
        <v>0</v>
      </c>
      <c r="C98" s="4" t="s">
        <v>8</v>
      </c>
      <c r="D98" s="42" t="s">
        <v>82</v>
      </c>
      <c r="E98" s="43"/>
      <c r="F98" s="5" t="s">
        <v>3</v>
      </c>
      <c r="G98" s="33" t="s">
        <v>125</v>
      </c>
      <c r="H98" s="6" t="s">
        <v>9</v>
      </c>
    </row>
    <row r="99" spans="1:9" x14ac:dyDescent="0.3">
      <c r="A99" s="44" t="s">
        <v>53</v>
      </c>
      <c r="B99" s="7">
        <v>1</v>
      </c>
      <c r="C99" s="8" t="s">
        <v>1</v>
      </c>
      <c r="D99" s="7">
        <v>6.2</v>
      </c>
      <c r="E99" s="7" t="s">
        <v>5</v>
      </c>
      <c r="F99" s="9">
        <v>0</v>
      </c>
      <c r="G99" s="21"/>
      <c r="H99" s="10">
        <f>D99*F99</f>
        <v>0</v>
      </c>
    </row>
    <row r="100" spans="1:9" x14ac:dyDescent="0.3">
      <c r="A100" s="45"/>
      <c r="B100" s="7">
        <v>2</v>
      </c>
      <c r="C100" s="8" t="s">
        <v>10</v>
      </c>
      <c r="D100" s="7">
        <v>1</v>
      </c>
      <c r="E100" s="7" t="s">
        <v>6</v>
      </c>
      <c r="F100" s="9">
        <v>0</v>
      </c>
      <c r="G100" s="21"/>
      <c r="H100" s="10">
        <f t="shared" ref="H100" si="8">D100*F100</f>
        <v>0</v>
      </c>
    </row>
    <row r="101" spans="1:9" x14ac:dyDescent="0.3">
      <c r="A101" s="45"/>
      <c r="B101" s="7">
        <v>3</v>
      </c>
      <c r="C101" s="11" t="s">
        <v>25</v>
      </c>
      <c r="D101" s="7">
        <v>0.5</v>
      </c>
      <c r="E101" s="7" t="s">
        <v>4</v>
      </c>
      <c r="F101" s="21">
        <v>0</v>
      </c>
      <c r="G101" s="21"/>
      <c r="H101" s="10">
        <v>21.6</v>
      </c>
      <c r="I101" s="27"/>
    </row>
    <row r="102" spans="1:9" ht="17.25" thickBot="1" x14ac:dyDescent="0.35">
      <c r="A102" s="46"/>
      <c r="B102" s="47" t="s">
        <v>54</v>
      </c>
      <c r="C102" s="48"/>
      <c r="D102" s="48"/>
      <c r="E102" s="48"/>
      <c r="F102" s="48"/>
      <c r="G102" s="32"/>
      <c r="H102" s="22">
        <f>SUM(H99:H101)</f>
        <v>21.6</v>
      </c>
    </row>
    <row r="103" spans="1:9" ht="40.5" x14ac:dyDescent="0.3">
      <c r="A103" s="13" t="s">
        <v>7</v>
      </c>
      <c r="B103" s="14" t="s">
        <v>0</v>
      </c>
      <c r="C103" s="14" t="s">
        <v>8</v>
      </c>
      <c r="D103" s="42" t="s">
        <v>82</v>
      </c>
      <c r="E103" s="43"/>
      <c r="F103" s="15" t="s">
        <v>3</v>
      </c>
      <c r="G103" s="33" t="s">
        <v>125</v>
      </c>
      <c r="H103" s="16" t="s">
        <v>9</v>
      </c>
    </row>
    <row r="104" spans="1:9" x14ac:dyDescent="0.3">
      <c r="A104" s="45" t="s">
        <v>36</v>
      </c>
      <c r="B104" s="7">
        <v>1</v>
      </c>
      <c r="C104" s="8" t="s">
        <v>1</v>
      </c>
      <c r="D104" s="7">
        <v>6.2</v>
      </c>
      <c r="E104" s="7" t="s">
        <v>5</v>
      </c>
      <c r="F104" s="9">
        <v>0</v>
      </c>
      <c r="G104" s="21"/>
      <c r="H104" s="10">
        <f>D104*F104</f>
        <v>0</v>
      </c>
    </row>
    <row r="105" spans="1:9" x14ac:dyDescent="0.3">
      <c r="A105" s="49"/>
      <c r="B105" s="7">
        <v>2</v>
      </c>
      <c r="C105" s="8" t="s">
        <v>10</v>
      </c>
      <c r="D105" s="7">
        <v>1</v>
      </c>
      <c r="E105" s="7" t="s">
        <v>6</v>
      </c>
      <c r="F105" s="9">
        <v>0</v>
      </c>
      <c r="G105" s="21"/>
      <c r="H105" s="10">
        <f t="shared" ref="H105" si="9">D105*F105</f>
        <v>0</v>
      </c>
    </row>
    <row r="106" spans="1:9" x14ac:dyDescent="0.3">
      <c r="A106" s="49"/>
      <c r="B106" s="7">
        <v>3</v>
      </c>
      <c r="C106" s="11" t="s">
        <v>25</v>
      </c>
      <c r="D106" s="7">
        <v>0.5</v>
      </c>
      <c r="E106" s="7" t="s">
        <v>4</v>
      </c>
      <c r="F106" s="21">
        <v>0</v>
      </c>
      <c r="G106" s="21"/>
      <c r="H106" s="10">
        <v>21.6</v>
      </c>
      <c r="I106" s="27"/>
    </row>
    <row r="107" spans="1:9" ht="17.25" thickBot="1" x14ac:dyDescent="0.35">
      <c r="A107" s="50"/>
      <c r="B107" s="47" t="s">
        <v>21</v>
      </c>
      <c r="C107" s="48"/>
      <c r="D107" s="48"/>
      <c r="E107" s="48"/>
      <c r="F107" s="48"/>
      <c r="G107" s="32"/>
      <c r="H107" s="22">
        <f>SUM(H104:H106)</f>
        <v>21.6</v>
      </c>
    </row>
    <row r="108" spans="1:9" ht="40.5" x14ac:dyDescent="0.3">
      <c r="A108" s="3" t="s">
        <v>7</v>
      </c>
      <c r="B108" s="4" t="s">
        <v>0</v>
      </c>
      <c r="C108" s="4" t="s">
        <v>8</v>
      </c>
      <c r="D108" s="42" t="s">
        <v>82</v>
      </c>
      <c r="E108" s="43"/>
      <c r="F108" s="5" t="s">
        <v>3</v>
      </c>
      <c r="G108" s="33" t="s">
        <v>125</v>
      </c>
      <c r="H108" s="6" t="s">
        <v>9</v>
      </c>
    </row>
    <row r="109" spans="1:9" x14ac:dyDescent="0.3">
      <c r="A109" s="44" t="s">
        <v>55</v>
      </c>
      <c r="B109" s="7">
        <v>1</v>
      </c>
      <c r="C109" s="8" t="s">
        <v>1</v>
      </c>
      <c r="D109" s="7">
        <v>6.2</v>
      </c>
      <c r="E109" s="7" t="s">
        <v>5</v>
      </c>
      <c r="F109" s="9">
        <v>0</v>
      </c>
      <c r="G109" s="21"/>
      <c r="H109" s="10">
        <f>D109*F109</f>
        <v>0</v>
      </c>
    </row>
    <row r="110" spans="1:9" x14ac:dyDescent="0.3">
      <c r="A110" s="45"/>
      <c r="B110" s="7">
        <v>2</v>
      </c>
      <c r="C110" s="8" t="s">
        <v>10</v>
      </c>
      <c r="D110" s="7">
        <v>1</v>
      </c>
      <c r="E110" s="7" t="s">
        <v>6</v>
      </c>
      <c r="F110" s="9">
        <v>0</v>
      </c>
      <c r="G110" s="21"/>
      <c r="H110" s="10">
        <f t="shared" ref="H110:H111" si="10">D110*F110</f>
        <v>0</v>
      </c>
    </row>
    <row r="111" spans="1:9" x14ac:dyDescent="0.3">
      <c r="A111" s="45"/>
      <c r="B111" s="7">
        <v>3</v>
      </c>
      <c r="C111" s="8" t="s">
        <v>12</v>
      </c>
      <c r="D111" s="7">
        <v>1</v>
      </c>
      <c r="E111" s="7" t="s">
        <v>13</v>
      </c>
      <c r="F111" s="9">
        <v>0</v>
      </c>
      <c r="G111" s="21"/>
      <c r="H111" s="10">
        <f t="shared" si="10"/>
        <v>0</v>
      </c>
    </row>
    <row r="112" spans="1:9" x14ac:dyDescent="0.3">
      <c r="A112" s="45"/>
      <c r="B112" s="7">
        <v>4</v>
      </c>
      <c r="C112" s="11" t="s">
        <v>25</v>
      </c>
      <c r="D112" s="7">
        <v>0.5</v>
      </c>
      <c r="E112" s="7" t="s">
        <v>4</v>
      </c>
      <c r="F112" s="9">
        <v>0</v>
      </c>
      <c r="G112" s="21"/>
      <c r="H112" s="29">
        <v>21.6</v>
      </c>
      <c r="I112" s="27"/>
    </row>
    <row r="113" spans="1:9" x14ac:dyDescent="0.3">
      <c r="A113" s="45"/>
      <c r="B113" s="7">
        <v>5</v>
      </c>
      <c r="C113" s="11" t="s">
        <v>61</v>
      </c>
      <c r="D113" s="7">
        <v>1</v>
      </c>
      <c r="E113" s="7" t="s">
        <v>4</v>
      </c>
      <c r="F113" s="9">
        <v>0</v>
      </c>
      <c r="G113" s="21"/>
      <c r="H113" s="29">
        <v>43.2</v>
      </c>
      <c r="I113" s="27"/>
    </row>
    <row r="114" spans="1:9" ht="17.25" thickBot="1" x14ac:dyDescent="0.35">
      <c r="A114" s="46"/>
      <c r="B114" s="47" t="s">
        <v>56</v>
      </c>
      <c r="C114" s="48"/>
      <c r="D114" s="48"/>
      <c r="E114" s="48"/>
      <c r="F114" s="48"/>
      <c r="G114" s="32"/>
      <c r="H114" s="22">
        <f>SUM(H109:H113)</f>
        <v>64.800000000000011</v>
      </c>
    </row>
    <row r="115" spans="1:9" ht="40.5" x14ac:dyDescent="0.3">
      <c r="A115" s="13" t="s">
        <v>7</v>
      </c>
      <c r="B115" s="14" t="s">
        <v>0</v>
      </c>
      <c r="C115" s="14" t="s">
        <v>8</v>
      </c>
      <c r="D115" s="42" t="s">
        <v>82</v>
      </c>
      <c r="E115" s="43"/>
      <c r="F115" s="15" t="s">
        <v>3</v>
      </c>
      <c r="G115" s="33" t="s">
        <v>125</v>
      </c>
      <c r="H115" s="16" t="s">
        <v>9</v>
      </c>
    </row>
    <row r="116" spans="1:9" x14ac:dyDescent="0.3">
      <c r="A116" s="44" t="s">
        <v>37</v>
      </c>
      <c r="B116" s="7">
        <v>1</v>
      </c>
      <c r="C116" s="8" t="s">
        <v>1</v>
      </c>
      <c r="D116" s="7">
        <v>6.2</v>
      </c>
      <c r="E116" s="7" t="s">
        <v>5</v>
      </c>
      <c r="F116" s="9">
        <v>0</v>
      </c>
      <c r="G116" s="21"/>
      <c r="H116" s="10">
        <f>D116*F116</f>
        <v>0</v>
      </c>
    </row>
    <row r="117" spans="1:9" x14ac:dyDescent="0.3">
      <c r="A117" s="44"/>
      <c r="B117" s="7">
        <v>2</v>
      </c>
      <c r="C117" s="8" t="s">
        <v>10</v>
      </c>
      <c r="D117" s="7">
        <v>1</v>
      </c>
      <c r="E117" s="7" t="s">
        <v>6</v>
      </c>
      <c r="F117" s="9">
        <v>0</v>
      </c>
      <c r="G117" s="21"/>
      <c r="H117" s="10">
        <f t="shared" ref="H117:H123" si="11">D117*F117</f>
        <v>0</v>
      </c>
    </row>
    <row r="118" spans="1:9" x14ac:dyDescent="0.3">
      <c r="A118" s="45"/>
      <c r="B118" s="7">
        <v>3</v>
      </c>
      <c r="C118" s="17" t="s">
        <v>2</v>
      </c>
      <c r="D118" s="18">
        <v>1</v>
      </c>
      <c r="E118" s="18" t="s">
        <v>6</v>
      </c>
      <c r="F118" s="19">
        <v>0</v>
      </c>
      <c r="G118" s="23"/>
      <c r="H118" s="10">
        <f t="shared" si="11"/>
        <v>0</v>
      </c>
    </row>
    <row r="119" spans="1:9" x14ac:dyDescent="0.3">
      <c r="A119" s="45"/>
      <c r="B119" s="7">
        <v>4</v>
      </c>
      <c r="C119" s="17" t="s">
        <v>11</v>
      </c>
      <c r="D119" s="18">
        <v>1</v>
      </c>
      <c r="E119" s="18" t="s">
        <v>6</v>
      </c>
      <c r="F119" s="19">
        <v>0</v>
      </c>
      <c r="G119" s="23"/>
      <c r="H119" s="10">
        <f t="shared" si="11"/>
        <v>0</v>
      </c>
    </row>
    <row r="120" spans="1:9" x14ac:dyDescent="0.3">
      <c r="A120" s="45"/>
      <c r="B120" s="7">
        <v>5</v>
      </c>
      <c r="C120" s="17" t="s">
        <v>62</v>
      </c>
      <c r="D120" s="18">
        <v>1</v>
      </c>
      <c r="E120" s="18" t="s">
        <v>6</v>
      </c>
      <c r="F120" s="19">
        <v>0</v>
      </c>
      <c r="G120" s="23"/>
      <c r="H120" s="10">
        <f t="shared" si="11"/>
        <v>0</v>
      </c>
    </row>
    <row r="121" spans="1:9" x14ac:dyDescent="0.3">
      <c r="A121" s="45"/>
      <c r="B121" s="7">
        <v>6</v>
      </c>
      <c r="C121" s="17" t="s">
        <v>14</v>
      </c>
      <c r="D121" s="18">
        <v>1</v>
      </c>
      <c r="E121" s="18" t="s">
        <v>13</v>
      </c>
      <c r="F121" s="23">
        <v>0</v>
      </c>
      <c r="G121" s="23"/>
      <c r="H121" s="10">
        <f t="shared" si="11"/>
        <v>0</v>
      </c>
    </row>
    <row r="122" spans="1:9" x14ac:dyDescent="0.3">
      <c r="A122" s="45"/>
      <c r="B122" s="7">
        <v>7</v>
      </c>
      <c r="C122" s="17" t="s">
        <v>64</v>
      </c>
      <c r="D122" s="18">
        <v>2</v>
      </c>
      <c r="E122" s="18" t="s">
        <v>6</v>
      </c>
      <c r="F122" s="23">
        <v>0</v>
      </c>
      <c r="G122" s="23"/>
      <c r="H122" s="10">
        <f t="shared" si="11"/>
        <v>0</v>
      </c>
    </row>
    <row r="123" spans="1:9" x14ac:dyDescent="0.3">
      <c r="A123" s="45"/>
      <c r="B123" s="7">
        <v>8</v>
      </c>
      <c r="C123" s="17" t="s">
        <v>68</v>
      </c>
      <c r="D123" s="18">
        <v>2</v>
      </c>
      <c r="E123" s="18" t="s">
        <v>6</v>
      </c>
      <c r="F123" s="23">
        <v>0</v>
      </c>
      <c r="G123" s="23"/>
      <c r="H123" s="10">
        <f t="shared" si="11"/>
        <v>0</v>
      </c>
    </row>
    <row r="124" spans="1:9" x14ac:dyDescent="0.3">
      <c r="A124" s="45"/>
      <c r="B124" s="7">
        <v>9</v>
      </c>
      <c r="C124" s="11" t="s">
        <v>25</v>
      </c>
      <c r="D124" s="18">
        <v>0.5</v>
      </c>
      <c r="E124" s="18" t="s">
        <v>4</v>
      </c>
      <c r="F124" s="23">
        <v>0</v>
      </c>
      <c r="G124" s="23"/>
      <c r="H124" s="29">
        <v>21.6</v>
      </c>
      <c r="I124" s="27"/>
    </row>
    <row r="125" spans="1:9" x14ac:dyDescent="0.3">
      <c r="A125" s="45"/>
      <c r="B125" s="7">
        <v>10</v>
      </c>
      <c r="C125" s="17" t="s">
        <v>28</v>
      </c>
      <c r="D125" s="18">
        <v>0.4</v>
      </c>
      <c r="E125" s="18" t="s">
        <v>4</v>
      </c>
      <c r="F125" s="23">
        <v>0</v>
      </c>
      <c r="G125" s="23"/>
      <c r="H125" s="29">
        <v>17.28</v>
      </c>
      <c r="I125" s="27"/>
    </row>
    <row r="126" spans="1:9" x14ac:dyDescent="0.3">
      <c r="A126" s="45"/>
      <c r="B126" s="7">
        <v>11</v>
      </c>
      <c r="C126" s="17" t="s">
        <v>26</v>
      </c>
      <c r="D126" s="18">
        <v>0.2</v>
      </c>
      <c r="E126" s="18" t="s">
        <v>4</v>
      </c>
      <c r="F126" s="23">
        <v>0</v>
      </c>
      <c r="G126" s="23"/>
      <c r="H126" s="29">
        <v>8.64</v>
      </c>
      <c r="I126" s="27"/>
    </row>
    <row r="127" spans="1:9" x14ac:dyDescent="0.3">
      <c r="A127" s="45"/>
      <c r="B127" s="7">
        <v>12</v>
      </c>
      <c r="C127" s="17" t="s">
        <v>63</v>
      </c>
      <c r="D127" s="18">
        <v>0.5</v>
      </c>
      <c r="E127" s="18" t="s">
        <v>4</v>
      </c>
      <c r="F127" s="23">
        <v>0</v>
      </c>
      <c r="G127" s="23"/>
      <c r="H127" s="29">
        <v>21.6</v>
      </c>
      <c r="I127" s="27"/>
    </row>
    <row r="128" spans="1:9" x14ac:dyDescent="0.3">
      <c r="A128" s="45"/>
      <c r="B128" s="7">
        <v>13</v>
      </c>
      <c r="C128" s="25" t="s">
        <v>79</v>
      </c>
      <c r="D128" s="18">
        <v>2.5</v>
      </c>
      <c r="E128" s="18" t="s">
        <v>4</v>
      </c>
      <c r="F128" s="23">
        <v>0</v>
      </c>
      <c r="G128" s="23"/>
      <c r="H128" s="29">
        <v>108</v>
      </c>
      <c r="I128" s="27"/>
    </row>
    <row r="129" spans="1:9" ht="17.25" thickBot="1" x14ac:dyDescent="0.35">
      <c r="A129" s="46"/>
      <c r="B129" s="47" t="s">
        <v>22</v>
      </c>
      <c r="C129" s="48"/>
      <c r="D129" s="48"/>
      <c r="E129" s="48"/>
      <c r="F129" s="48"/>
      <c r="G129" s="32"/>
      <c r="H129" s="12">
        <f>H116+H117+H118+H119+H120+H121+H122+H123+H124+H125+H126+H127+H128</f>
        <v>177.12</v>
      </c>
    </row>
    <row r="130" spans="1:9" ht="40.5" x14ac:dyDescent="0.3">
      <c r="A130" s="3" t="s">
        <v>7</v>
      </c>
      <c r="B130" s="4" t="s">
        <v>0</v>
      </c>
      <c r="C130" s="4" t="s">
        <v>8</v>
      </c>
      <c r="D130" s="42" t="s">
        <v>82</v>
      </c>
      <c r="E130" s="43"/>
      <c r="F130" s="5" t="s">
        <v>3</v>
      </c>
      <c r="G130" s="33" t="s">
        <v>125</v>
      </c>
      <c r="H130" s="6" t="s">
        <v>9</v>
      </c>
    </row>
    <row r="131" spans="1:9" x14ac:dyDescent="0.3">
      <c r="A131" s="44" t="s">
        <v>57</v>
      </c>
      <c r="B131" s="7">
        <v>1</v>
      </c>
      <c r="C131" s="8" t="s">
        <v>1</v>
      </c>
      <c r="D131" s="7">
        <v>6.2</v>
      </c>
      <c r="E131" s="7" t="s">
        <v>5</v>
      </c>
      <c r="F131" s="9">
        <v>0</v>
      </c>
      <c r="G131" s="21"/>
      <c r="H131" s="10">
        <f>D131*F131</f>
        <v>0</v>
      </c>
    </row>
    <row r="132" spans="1:9" x14ac:dyDescent="0.3">
      <c r="A132" s="45"/>
      <c r="B132" s="7">
        <v>2</v>
      </c>
      <c r="C132" s="8" t="s">
        <v>10</v>
      </c>
      <c r="D132" s="7">
        <v>1</v>
      </c>
      <c r="E132" s="7" t="s">
        <v>6</v>
      </c>
      <c r="F132" s="9">
        <v>0</v>
      </c>
      <c r="G132" s="21"/>
      <c r="H132" s="10">
        <f>D132*F132</f>
        <v>0</v>
      </c>
    </row>
    <row r="133" spans="1:9" x14ac:dyDescent="0.3">
      <c r="A133" s="45"/>
      <c r="B133" s="7">
        <v>3</v>
      </c>
      <c r="C133" s="11" t="s">
        <v>25</v>
      </c>
      <c r="D133" s="7">
        <v>0.5</v>
      </c>
      <c r="E133" s="7" t="s">
        <v>4</v>
      </c>
      <c r="F133" s="21">
        <v>0</v>
      </c>
      <c r="G133" s="21"/>
      <c r="H133" s="29">
        <v>21.6</v>
      </c>
      <c r="I133" s="27"/>
    </row>
    <row r="134" spans="1:9" ht="17.25" thickBot="1" x14ac:dyDescent="0.35">
      <c r="A134" s="46"/>
      <c r="B134" s="47" t="s">
        <v>58</v>
      </c>
      <c r="C134" s="48"/>
      <c r="D134" s="48"/>
      <c r="E134" s="48"/>
      <c r="F134" s="48"/>
      <c r="G134" s="32"/>
      <c r="H134" s="22">
        <f>SUM(H131:H133)</f>
        <v>21.6</v>
      </c>
    </row>
    <row r="135" spans="1:9" ht="40.5" x14ac:dyDescent="0.3">
      <c r="A135" s="13" t="s">
        <v>7</v>
      </c>
      <c r="B135" s="14" t="s">
        <v>0</v>
      </c>
      <c r="C135" s="14" t="s">
        <v>8</v>
      </c>
      <c r="D135" s="42" t="s">
        <v>82</v>
      </c>
      <c r="E135" s="43"/>
      <c r="F135" s="15" t="s">
        <v>3</v>
      </c>
      <c r="G135" s="33" t="s">
        <v>125</v>
      </c>
      <c r="H135" s="16" t="s">
        <v>9</v>
      </c>
    </row>
    <row r="136" spans="1:9" x14ac:dyDescent="0.3">
      <c r="A136" s="44" t="s">
        <v>38</v>
      </c>
      <c r="B136" s="26">
        <v>1</v>
      </c>
      <c r="C136" s="8" t="s">
        <v>1</v>
      </c>
      <c r="D136" s="7">
        <v>6.2</v>
      </c>
      <c r="E136" s="7" t="s">
        <v>5</v>
      </c>
      <c r="F136" s="9">
        <v>0</v>
      </c>
      <c r="G136" s="21"/>
      <c r="H136" s="10">
        <f>D136*F136</f>
        <v>0</v>
      </c>
    </row>
    <row r="137" spans="1:9" x14ac:dyDescent="0.3">
      <c r="A137" s="44"/>
      <c r="B137" s="26">
        <v>2</v>
      </c>
      <c r="C137" s="8" t="s">
        <v>10</v>
      </c>
      <c r="D137" s="7">
        <v>1</v>
      </c>
      <c r="E137" s="7" t="s">
        <v>6</v>
      </c>
      <c r="F137" s="9">
        <v>0</v>
      </c>
      <c r="G137" s="21"/>
      <c r="H137" s="10">
        <f t="shared" ref="H137:H138" si="12">D137*F137</f>
        <v>0</v>
      </c>
    </row>
    <row r="138" spans="1:9" x14ac:dyDescent="0.3">
      <c r="A138" s="45"/>
      <c r="B138" s="26">
        <v>3</v>
      </c>
      <c r="C138" s="8" t="s">
        <v>12</v>
      </c>
      <c r="D138" s="7">
        <v>1</v>
      </c>
      <c r="E138" s="7" t="s">
        <v>13</v>
      </c>
      <c r="F138" s="9">
        <v>0</v>
      </c>
      <c r="G138" s="21"/>
      <c r="H138" s="10">
        <f t="shared" si="12"/>
        <v>0</v>
      </c>
    </row>
    <row r="139" spans="1:9" x14ac:dyDescent="0.3">
      <c r="A139" s="45"/>
      <c r="B139" s="26">
        <v>4</v>
      </c>
      <c r="C139" s="11" t="s">
        <v>25</v>
      </c>
      <c r="D139" s="18">
        <v>0.5</v>
      </c>
      <c r="E139" s="18" t="s">
        <v>4</v>
      </c>
      <c r="F139" s="19">
        <v>0</v>
      </c>
      <c r="G139" s="23"/>
      <c r="H139" s="29">
        <v>21.6</v>
      </c>
      <c r="I139" s="27"/>
    </row>
    <row r="140" spans="1:9" x14ac:dyDescent="0.3">
      <c r="A140" s="45"/>
      <c r="B140" s="26">
        <v>5</v>
      </c>
      <c r="C140" s="17" t="s">
        <v>27</v>
      </c>
      <c r="D140" s="18">
        <v>1</v>
      </c>
      <c r="E140" s="18" t="s">
        <v>4</v>
      </c>
      <c r="F140" s="19">
        <v>0</v>
      </c>
      <c r="G140" s="23"/>
      <c r="H140" s="29">
        <v>43.2</v>
      </c>
      <c r="I140" s="27"/>
    </row>
    <row r="141" spans="1:9" ht="17.25" thickBot="1" x14ac:dyDescent="0.35">
      <c r="A141" s="46"/>
      <c r="B141" s="47" t="s">
        <v>23</v>
      </c>
      <c r="C141" s="48"/>
      <c r="D141" s="48"/>
      <c r="E141" s="48"/>
      <c r="F141" s="48"/>
      <c r="G141" s="32"/>
      <c r="H141" s="12">
        <f>SUM(H136:H140)</f>
        <v>64.800000000000011</v>
      </c>
    </row>
    <row r="142" spans="1:9" ht="40.5" x14ac:dyDescent="0.3">
      <c r="A142" s="3" t="s">
        <v>7</v>
      </c>
      <c r="B142" s="4" t="s">
        <v>0</v>
      </c>
      <c r="C142" s="4" t="s">
        <v>8</v>
      </c>
      <c r="D142" s="42" t="s">
        <v>82</v>
      </c>
      <c r="E142" s="43"/>
      <c r="F142" s="5" t="s">
        <v>3</v>
      </c>
      <c r="G142" s="33" t="s">
        <v>125</v>
      </c>
      <c r="H142" s="6" t="s">
        <v>9</v>
      </c>
    </row>
    <row r="143" spans="1:9" x14ac:dyDescent="0.3">
      <c r="A143" s="44" t="s">
        <v>59</v>
      </c>
      <c r="B143" s="7">
        <v>1</v>
      </c>
      <c r="C143" s="8" t="s">
        <v>1</v>
      </c>
      <c r="D143" s="7">
        <v>6.2</v>
      </c>
      <c r="E143" s="7" t="s">
        <v>5</v>
      </c>
      <c r="F143" s="9">
        <v>0</v>
      </c>
      <c r="G143" s="21"/>
      <c r="H143" s="10">
        <f>D143*F143</f>
        <v>0</v>
      </c>
    </row>
    <row r="144" spans="1:9" x14ac:dyDescent="0.3">
      <c r="A144" s="45"/>
      <c r="B144" s="7">
        <v>2</v>
      </c>
      <c r="C144" s="8" t="s">
        <v>10</v>
      </c>
      <c r="D144" s="7">
        <v>1</v>
      </c>
      <c r="E144" s="7" t="s">
        <v>6</v>
      </c>
      <c r="F144" s="9">
        <v>0</v>
      </c>
      <c r="G144" s="21"/>
      <c r="H144" s="10">
        <f t="shared" ref="H144" si="13">D144*F144</f>
        <v>0</v>
      </c>
    </row>
    <row r="145" spans="1:9" x14ac:dyDescent="0.3">
      <c r="A145" s="45"/>
      <c r="B145" s="7">
        <v>3</v>
      </c>
      <c r="C145" s="11" t="s">
        <v>25</v>
      </c>
      <c r="D145" s="7">
        <v>0.5</v>
      </c>
      <c r="E145" s="7" t="s">
        <v>4</v>
      </c>
      <c r="F145" s="21">
        <v>0</v>
      </c>
      <c r="G145" s="21"/>
      <c r="H145" s="29">
        <v>21.6</v>
      </c>
      <c r="I145" s="27"/>
    </row>
    <row r="146" spans="1:9" ht="17.25" thickBot="1" x14ac:dyDescent="0.35">
      <c r="A146" s="46"/>
      <c r="B146" s="47" t="s">
        <v>60</v>
      </c>
      <c r="C146" s="48"/>
      <c r="D146" s="48"/>
      <c r="E146" s="48"/>
      <c r="F146" s="48"/>
      <c r="G146" s="32"/>
      <c r="H146" s="22">
        <f>SUM(H143:H145)</f>
        <v>21.6</v>
      </c>
    </row>
    <row r="147" spans="1:9" ht="40.5" x14ac:dyDescent="0.3">
      <c r="A147" s="13" t="s">
        <v>7</v>
      </c>
      <c r="B147" s="14" t="s">
        <v>0</v>
      </c>
      <c r="C147" s="14" t="s">
        <v>8</v>
      </c>
      <c r="D147" s="42" t="s">
        <v>82</v>
      </c>
      <c r="E147" s="43"/>
      <c r="F147" s="15" t="s">
        <v>3</v>
      </c>
      <c r="G147" s="33" t="s">
        <v>125</v>
      </c>
      <c r="H147" s="16" t="s">
        <v>9</v>
      </c>
    </row>
    <row r="148" spans="1:9" x14ac:dyDescent="0.3">
      <c r="A148" s="44" t="s">
        <v>39</v>
      </c>
      <c r="B148" s="7">
        <v>1</v>
      </c>
      <c r="C148" s="8" t="s">
        <v>1</v>
      </c>
      <c r="D148" s="7">
        <v>6.2</v>
      </c>
      <c r="E148" s="7" t="s">
        <v>5</v>
      </c>
      <c r="F148" s="23">
        <v>0</v>
      </c>
      <c r="G148" s="21"/>
      <c r="H148" s="10">
        <f>D148*F148</f>
        <v>0</v>
      </c>
    </row>
    <row r="149" spans="1:9" x14ac:dyDescent="0.3">
      <c r="A149" s="45"/>
      <c r="B149" s="7">
        <v>2</v>
      </c>
      <c r="C149" s="8" t="s">
        <v>10</v>
      </c>
      <c r="D149" s="7">
        <v>1</v>
      </c>
      <c r="E149" s="7" t="s">
        <v>6</v>
      </c>
      <c r="F149" s="23">
        <v>0</v>
      </c>
      <c r="G149" s="21"/>
      <c r="H149" s="10">
        <f t="shared" ref="H149:H167" si="14">D149*F149</f>
        <v>0</v>
      </c>
    </row>
    <row r="150" spans="1:9" x14ac:dyDescent="0.3">
      <c r="A150" s="45"/>
      <c r="B150" s="7">
        <v>3</v>
      </c>
      <c r="C150" s="17" t="s">
        <v>2</v>
      </c>
      <c r="D150" s="18">
        <v>1</v>
      </c>
      <c r="E150" s="18" t="s">
        <v>6</v>
      </c>
      <c r="F150" s="23">
        <v>0</v>
      </c>
      <c r="G150" s="23"/>
      <c r="H150" s="10">
        <f t="shared" si="14"/>
        <v>0</v>
      </c>
    </row>
    <row r="151" spans="1:9" x14ac:dyDescent="0.3">
      <c r="A151" s="45"/>
      <c r="B151" s="7">
        <v>4</v>
      </c>
      <c r="C151" s="17" t="s">
        <v>11</v>
      </c>
      <c r="D151" s="18">
        <v>1</v>
      </c>
      <c r="E151" s="18" t="s">
        <v>6</v>
      </c>
      <c r="F151" s="23">
        <v>0</v>
      </c>
      <c r="G151" s="23"/>
      <c r="H151" s="10">
        <f t="shared" si="14"/>
        <v>0</v>
      </c>
    </row>
    <row r="152" spans="1:9" x14ac:dyDescent="0.3">
      <c r="A152" s="45"/>
      <c r="B152" s="7">
        <v>5</v>
      </c>
      <c r="C152" s="17" t="s">
        <v>62</v>
      </c>
      <c r="D152" s="18">
        <v>1</v>
      </c>
      <c r="E152" s="18" t="s">
        <v>6</v>
      </c>
      <c r="F152" s="23">
        <v>0</v>
      </c>
      <c r="G152" s="23"/>
      <c r="H152" s="10">
        <f t="shared" si="14"/>
        <v>0</v>
      </c>
    </row>
    <row r="153" spans="1:9" x14ac:dyDescent="0.3">
      <c r="A153" s="45"/>
      <c r="B153" s="7">
        <v>6</v>
      </c>
      <c r="C153" s="17" t="s">
        <v>14</v>
      </c>
      <c r="D153" s="18">
        <v>1</v>
      </c>
      <c r="E153" s="18" t="s">
        <v>13</v>
      </c>
      <c r="F153" s="23">
        <v>0</v>
      </c>
      <c r="G153" s="23"/>
      <c r="H153" s="10">
        <f t="shared" si="14"/>
        <v>0</v>
      </c>
    </row>
    <row r="154" spans="1:9" x14ac:dyDescent="0.3">
      <c r="A154" s="45"/>
      <c r="B154" s="7">
        <v>7</v>
      </c>
      <c r="C154" s="17" t="s">
        <v>64</v>
      </c>
      <c r="D154" s="18">
        <v>2</v>
      </c>
      <c r="E154" s="18" t="s">
        <v>6</v>
      </c>
      <c r="F154" s="23">
        <v>0</v>
      </c>
      <c r="G154" s="23"/>
      <c r="H154" s="10">
        <f t="shared" si="14"/>
        <v>0</v>
      </c>
    </row>
    <row r="155" spans="1:9" x14ac:dyDescent="0.3">
      <c r="A155" s="45"/>
      <c r="B155" s="7">
        <v>8</v>
      </c>
      <c r="C155" s="8" t="s">
        <v>66</v>
      </c>
      <c r="D155" s="7">
        <v>4</v>
      </c>
      <c r="E155" s="7" t="s">
        <v>5</v>
      </c>
      <c r="F155" s="23">
        <v>0</v>
      </c>
      <c r="G155" s="21"/>
      <c r="H155" s="10">
        <f t="shared" si="14"/>
        <v>0</v>
      </c>
    </row>
    <row r="156" spans="1:9" x14ac:dyDescent="0.3">
      <c r="A156" s="45"/>
      <c r="B156" s="7">
        <v>9</v>
      </c>
      <c r="C156" s="17" t="s">
        <v>69</v>
      </c>
      <c r="D156" s="18">
        <v>1</v>
      </c>
      <c r="E156" s="18" t="s">
        <v>6</v>
      </c>
      <c r="F156" s="23">
        <v>0</v>
      </c>
      <c r="G156" s="23"/>
      <c r="H156" s="10">
        <f t="shared" si="14"/>
        <v>0</v>
      </c>
    </row>
    <row r="157" spans="1:9" x14ac:dyDescent="0.3">
      <c r="A157" s="45"/>
      <c r="B157" s="7">
        <v>10</v>
      </c>
      <c r="C157" s="17" t="s">
        <v>70</v>
      </c>
      <c r="D157" s="18">
        <v>1</v>
      </c>
      <c r="E157" s="18" t="s">
        <v>6</v>
      </c>
      <c r="F157" s="23">
        <v>0</v>
      </c>
      <c r="G157" s="23"/>
      <c r="H157" s="10">
        <f t="shared" si="14"/>
        <v>0</v>
      </c>
    </row>
    <row r="158" spans="1:9" x14ac:dyDescent="0.3">
      <c r="A158" s="45"/>
      <c r="B158" s="7">
        <v>11</v>
      </c>
      <c r="C158" s="17" t="s">
        <v>71</v>
      </c>
      <c r="D158" s="18">
        <v>1</v>
      </c>
      <c r="E158" s="18" t="s">
        <v>6</v>
      </c>
      <c r="F158" s="23">
        <v>0</v>
      </c>
      <c r="G158" s="23"/>
      <c r="H158" s="10">
        <f t="shared" si="14"/>
        <v>0</v>
      </c>
    </row>
    <row r="159" spans="1:9" x14ac:dyDescent="0.3">
      <c r="A159" s="45"/>
      <c r="B159" s="7">
        <v>12</v>
      </c>
      <c r="C159" s="17" t="s">
        <v>72</v>
      </c>
      <c r="D159" s="18">
        <v>1</v>
      </c>
      <c r="E159" s="18" t="s">
        <v>6</v>
      </c>
      <c r="F159" s="23">
        <v>0</v>
      </c>
      <c r="G159" s="23"/>
      <c r="H159" s="10">
        <f t="shared" si="14"/>
        <v>0</v>
      </c>
    </row>
    <row r="160" spans="1:9" x14ac:dyDescent="0.3">
      <c r="A160" s="45"/>
      <c r="B160" s="7">
        <v>13</v>
      </c>
      <c r="C160" s="17" t="s">
        <v>73</v>
      </c>
      <c r="D160" s="18">
        <v>3</v>
      </c>
      <c r="E160" s="18" t="s">
        <v>6</v>
      </c>
      <c r="F160" s="23">
        <v>0</v>
      </c>
      <c r="G160" s="23"/>
      <c r="H160" s="10">
        <f t="shared" si="14"/>
        <v>0</v>
      </c>
    </row>
    <row r="161" spans="1:9" x14ac:dyDescent="0.3">
      <c r="A161" s="45"/>
      <c r="B161" s="7">
        <v>14</v>
      </c>
      <c r="C161" s="17" t="s">
        <v>74</v>
      </c>
      <c r="D161" s="18">
        <v>1</v>
      </c>
      <c r="E161" s="18" t="s">
        <v>6</v>
      </c>
      <c r="F161" s="23">
        <v>0</v>
      </c>
      <c r="G161" s="23"/>
      <c r="H161" s="10">
        <f t="shared" si="14"/>
        <v>0</v>
      </c>
    </row>
    <row r="162" spans="1:9" x14ac:dyDescent="0.3">
      <c r="A162" s="45"/>
      <c r="B162" s="7">
        <v>15</v>
      </c>
      <c r="C162" s="17" t="s">
        <v>75</v>
      </c>
      <c r="D162" s="18">
        <v>1</v>
      </c>
      <c r="E162" s="18" t="s">
        <v>6</v>
      </c>
      <c r="F162" s="23">
        <v>0</v>
      </c>
      <c r="G162" s="23"/>
      <c r="H162" s="10">
        <f t="shared" si="14"/>
        <v>0</v>
      </c>
    </row>
    <row r="163" spans="1:9" x14ac:dyDescent="0.3">
      <c r="A163" s="45"/>
      <c r="B163" s="7">
        <v>16</v>
      </c>
      <c r="C163" s="17" t="s">
        <v>76</v>
      </c>
      <c r="D163" s="18">
        <v>1</v>
      </c>
      <c r="E163" s="18" t="s">
        <v>6</v>
      </c>
      <c r="F163" s="23">
        <v>0</v>
      </c>
      <c r="G163" s="23"/>
      <c r="H163" s="10">
        <f t="shared" si="14"/>
        <v>0</v>
      </c>
    </row>
    <row r="164" spans="1:9" x14ac:dyDescent="0.3">
      <c r="A164" s="45"/>
      <c r="B164" s="7">
        <v>17</v>
      </c>
      <c r="C164" s="17" t="s">
        <v>76</v>
      </c>
      <c r="D164" s="18">
        <v>1</v>
      </c>
      <c r="E164" s="18" t="s">
        <v>6</v>
      </c>
      <c r="F164" s="23">
        <v>0</v>
      </c>
      <c r="G164" s="23"/>
      <c r="H164" s="10">
        <f t="shared" si="14"/>
        <v>0</v>
      </c>
    </row>
    <row r="165" spans="1:9" x14ac:dyDescent="0.3">
      <c r="A165" s="45"/>
      <c r="B165" s="7">
        <v>18</v>
      </c>
      <c r="C165" s="17" t="s">
        <v>76</v>
      </c>
      <c r="D165" s="18">
        <v>1</v>
      </c>
      <c r="E165" s="18" t="s">
        <v>6</v>
      </c>
      <c r="F165" s="23">
        <v>0</v>
      </c>
      <c r="G165" s="23"/>
      <c r="H165" s="10">
        <f t="shared" si="14"/>
        <v>0</v>
      </c>
    </row>
    <row r="166" spans="1:9" x14ac:dyDescent="0.3">
      <c r="A166" s="45"/>
      <c r="B166" s="7">
        <v>19</v>
      </c>
      <c r="C166" s="17" t="s">
        <v>77</v>
      </c>
      <c r="D166" s="18">
        <v>1</v>
      </c>
      <c r="E166" s="18" t="s">
        <v>6</v>
      </c>
      <c r="F166" s="23">
        <v>0</v>
      </c>
      <c r="G166" s="23"/>
      <c r="H166" s="10">
        <f t="shared" si="14"/>
        <v>0</v>
      </c>
    </row>
    <row r="167" spans="1:9" x14ac:dyDescent="0.3">
      <c r="A167" s="45"/>
      <c r="B167" s="7">
        <v>20</v>
      </c>
      <c r="C167" s="17" t="s">
        <v>78</v>
      </c>
      <c r="D167" s="18">
        <v>1</v>
      </c>
      <c r="E167" s="18" t="s">
        <v>6</v>
      </c>
      <c r="F167" s="23">
        <v>0</v>
      </c>
      <c r="G167" s="23"/>
      <c r="H167" s="10">
        <f t="shared" si="14"/>
        <v>0</v>
      </c>
    </row>
    <row r="168" spans="1:9" x14ac:dyDescent="0.3">
      <c r="A168" s="45"/>
      <c r="B168" s="7">
        <v>21</v>
      </c>
      <c r="C168" s="11" t="s">
        <v>25</v>
      </c>
      <c r="D168" s="18">
        <v>0.5</v>
      </c>
      <c r="E168" s="18" t="s">
        <v>4</v>
      </c>
      <c r="F168" s="21">
        <v>50</v>
      </c>
      <c r="G168" s="21"/>
      <c r="H168" s="29">
        <v>21.6</v>
      </c>
      <c r="I168" s="27"/>
    </row>
    <row r="169" spans="1:9" x14ac:dyDescent="0.3">
      <c r="A169" s="45"/>
      <c r="B169" s="7">
        <v>22</v>
      </c>
      <c r="C169" s="17" t="s">
        <v>28</v>
      </c>
      <c r="D169" s="18">
        <v>0.4</v>
      </c>
      <c r="E169" s="18" t="s">
        <v>4</v>
      </c>
      <c r="F169" s="21">
        <v>50</v>
      </c>
      <c r="G169" s="21"/>
      <c r="H169" s="29">
        <v>17.28</v>
      </c>
      <c r="I169" s="27"/>
    </row>
    <row r="170" spans="1:9" x14ac:dyDescent="0.3">
      <c r="A170" s="45"/>
      <c r="B170" s="7">
        <v>23</v>
      </c>
      <c r="C170" s="17" t="s">
        <v>26</v>
      </c>
      <c r="D170" s="18">
        <v>0.2</v>
      </c>
      <c r="E170" s="18" t="s">
        <v>4</v>
      </c>
      <c r="F170" s="21">
        <v>50</v>
      </c>
      <c r="G170" s="21"/>
      <c r="H170" s="29">
        <v>8.64</v>
      </c>
      <c r="I170" s="27"/>
    </row>
    <row r="171" spans="1:9" x14ac:dyDescent="0.3">
      <c r="A171" s="45"/>
      <c r="B171" s="7">
        <v>24</v>
      </c>
      <c r="C171" s="17" t="s">
        <v>63</v>
      </c>
      <c r="D171" s="18">
        <v>0.5</v>
      </c>
      <c r="E171" s="18" t="s">
        <v>4</v>
      </c>
      <c r="F171" s="21">
        <v>50</v>
      </c>
      <c r="G171" s="21"/>
      <c r="H171" s="29">
        <v>21.6</v>
      </c>
      <c r="I171" s="27"/>
    </row>
    <row r="172" spans="1:9" x14ac:dyDescent="0.3">
      <c r="A172" s="45"/>
      <c r="B172" s="7">
        <v>25</v>
      </c>
      <c r="C172" s="17" t="s">
        <v>65</v>
      </c>
      <c r="D172" s="18">
        <v>1</v>
      </c>
      <c r="E172" s="18" t="s">
        <v>4</v>
      </c>
      <c r="F172" s="21">
        <v>50</v>
      </c>
      <c r="G172" s="21"/>
      <c r="H172" s="29">
        <v>43.2</v>
      </c>
      <c r="I172" s="27"/>
    </row>
    <row r="173" spans="1:9" x14ac:dyDescent="0.3">
      <c r="A173" s="45"/>
      <c r="B173" s="7">
        <v>26</v>
      </c>
      <c r="C173" s="11" t="s">
        <v>67</v>
      </c>
      <c r="D173" s="7">
        <v>1</v>
      </c>
      <c r="E173" s="7" t="s">
        <v>4</v>
      </c>
      <c r="F173" s="21">
        <v>50</v>
      </c>
      <c r="G173" s="21"/>
      <c r="H173" s="29">
        <v>43.2</v>
      </c>
      <c r="I173" s="27"/>
    </row>
    <row r="174" spans="1:9" ht="27.75" x14ac:dyDescent="0.3">
      <c r="A174" s="45"/>
      <c r="B174" s="7">
        <v>27</v>
      </c>
      <c r="C174" s="11" t="s">
        <v>80</v>
      </c>
      <c r="D174" s="7">
        <v>6</v>
      </c>
      <c r="E174" s="7" t="s">
        <v>4</v>
      </c>
      <c r="F174" s="21">
        <v>50</v>
      </c>
      <c r="G174" s="21"/>
      <c r="H174" s="29">
        <v>259.2</v>
      </c>
      <c r="I174" s="27"/>
    </row>
    <row r="175" spans="1:9" ht="17.25" thickBot="1" x14ac:dyDescent="0.35">
      <c r="A175" s="46"/>
      <c r="B175" s="47" t="s">
        <v>24</v>
      </c>
      <c r="C175" s="48"/>
      <c r="D175" s="48"/>
      <c r="E175" s="48"/>
      <c r="F175" s="48"/>
      <c r="G175" s="32"/>
      <c r="H175" s="22">
        <f>SUM(H148:H174)</f>
        <v>414.72</v>
      </c>
      <c r="I175" s="27"/>
    </row>
    <row r="176" spans="1:9" x14ac:dyDescent="0.3">
      <c r="I176" s="27"/>
    </row>
    <row r="177" spans="1:9" ht="16.5" thickBot="1" x14ac:dyDescent="0.35">
      <c r="A177" s="54" t="s">
        <v>83</v>
      </c>
      <c r="B177" s="55"/>
      <c r="C177" s="56" t="s">
        <v>84</v>
      </c>
      <c r="D177" s="56"/>
      <c r="E177" s="56"/>
      <c r="F177" s="56"/>
      <c r="G177" s="56"/>
      <c r="H177" s="56"/>
      <c r="I177" s="27"/>
    </row>
    <row r="178" spans="1:9" ht="40.5" x14ac:dyDescent="0.3">
      <c r="A178" s="3" t="s">
        <v>7</v>
      </c>
      <c r="B178" s="4" t="s">
        <v>0</v>
      </c>
      <c r="C178" s="4" t="s">
        <v>8</v>
      </c>
      <c r="D178" s="42" t="s">
        <v>82</v>
      </c>
      <c r="E178" s="43"/>
      <c r="F178" s="5" t="s">
        <v>3</v>
      </c>
      <c r="G178" s="33" t="s">
        <v>125</v>
      </c>
      <c r="H178" s="6" t="s">
        <v>9</v>
      </c>
      <c r="I178" s="27"/>
    </row>
    <row r="179" spans="1:9" x14ac:dyDescent="0.3">
      <c r="A179" s="51" t="s">
        <v>85</v>
      </c>
      <c r="B179" s="7">
        <v>1</v>
      </c>
      <c r="C179" s="8" t="s">
        <v>1</v>
      </c>
      <c r="D179" s="7">
        <v>6.2</v>
      </c>
      <c r="E179" s="7" t="s">
        <v>5</v>
      </c>
      <c r="F179" s="9">
        <v>22.5</v>
      </c>
      <c r="G179" s="21"/>
      <c r="H179" s="10">
        <f>D179*F179</f>
        <v>139.5</v>
      </c>
      <c r="I179" s="27"/>
    </row>
    <row r="180" spans="1:9" x14ac:dyDescent="0.3">
      <c r="A180" s="52"/>
      <c r="B180" s="7">
        <v>2</v>
      </c>
      <c r="C180" s="8" t="s">
        <v>10</v>
      </c>
      <c r="D180" s="7">
        <v>1</v>
      </c>
      <c r="E180" s="7" t="s">
        <v>6</v>
      </c>
      <c r="F180" s="9">
        <v>27</v>
      </c>
      <c r="G180" s="21"/>
      <c r="H180" s="10">
        <f>D180*F180</f>
        <v>27</v>
      </c>
      <c r="I180" s="27"/>
    </row>
    <row r="181" spans="1:9" x14ac:dyDescent="0.3">
      <c r="A181" s="52"/>
      <c r="B181" s="7">
        <v>3</v>
      </c>
      <c r="C181" s="11" t="s">
        <v>25</v>
      </c>
      <c r="D181" s="7">
        <v>0.5</v>
      </c>
      <c r="E181" s="7" t="s">
        <v>4</v>
      </c>
      <c r="F181" s="9">
        <v>54</v>
      </c>
      <c r="G181" s="21"/>
      <c r="H181" s="10">
        <f>D181*F181</f>
        <v>27</v>
      </c>
      <c r="I181" s="27"/>
    </row>
    <row r="182" spans="1:9" ht="17.25" thickBot="1" x14ac:dyDescent="0.35">
      <c r="A182" s="53"/>
      <c r="B182" s="47" t="s">
        <v>96</v>
      </c>
      <c r="C182" s="48"/>
      <c r="D182" s="48"/>
      <c r="E182" s="48"/>
      <c r="F182" s="48"/>
      <c r="G182" s="32"/>
      <c r="H182" s="12">
        <f>SUM(H179:H181)</f>
        <v>193.5</v>
      </c>
      <c r="I182" s="27"/>
    </row>
    <row r="183" spans="1:9" ht="40.5" x14ac:dyDescent="0.3">
      <c r="A183" s="3" t="s">
        <v>7</v>
      </c>
      <c r="B183" s="4" t="s">
        <v>0</v>
      </c>
      <c r="C183" s="4" t="s">
        <v>8</v>
      </c>
      <c r="D183" s="42" t="s">
        <v>82</v>
      </c>
      <c r="E183" s="43"/>
      <c r="F183" s="5" t="s">
        <v>3</v>
      </c>
      <c r="G183" s="33" t="s">
        <v>125</v>
      </c>
      <c r="H183" s="6" t="s">
        <v>9</v>
      </c>
      <c r="I183" s="27"/>
    </row>
    <row r="184" spans="1:9" x14ac:dyDescent="0.3">
      <c r="A184" s="51" t="s">
        <v>100</v>
      </c>
      <c r="B184" s="7">
        <v>1</v>
      </c>
      <c r="C184" s="8" t="s">
        <v>1</v>
      </c>
      <c r="D184" s="7">
        <v>6.2</v>
      </c>
      <c r="E184" s="7" t="s">
        <v>5</v>
      </c>
      <c r="F184" s="9">
        <v>22.5</v>
      </c>
      <c r="G184" s="21"/>
      <c r="H184" s="10">
        <f>D184*F184</f>
        <v>139.5</v>
      </c>
      <c r="I184" s="27"/>
    </row>
    <row r="185" spans="1:9" x14ac:dyDescent="0.3">
      <c r="A185" s="52"/>
      <c r="B185" s="7">
        <v>2</v>
      </c>
      <c r="C185" s="8" t="s">
        <v>10</v>
      </c>
      <c r="D185" s="7">
        <v>1</v>
      </c>
      <c r="E185" s="7" t="s">
        <v>6</v>
      </c>
      <c r="F185" s="9">
        <v>27</v>
      </c>
      <c r="G185" s="21"/>
      <c r="H185" s="10">
        <f>D185*F185</f>
        <v>27</v>
      </c>
      <c r="I185" s="27"/>
    </row>
    <row r="186" spans="1:9" x14ac:dyDescent="0.3">
      <c r="A186" s="52"/>
      <c r="B186" s="7">
        <v>3</v>
      </c>
      <c r="C186" s="11" t="s">
        <v>25</v>
      </c>
      <c r="D186" s="7">
        <v>0.5</v>
      </c>
      <c r="E186" s="7" t="s">
        <v>4</v>
      </c>
      <c r="F186" s="9">
        <v>54</v>
      </c>
      <c r="G186" s="21"/>
      <c r="H186" s="10">
        <f>D186*F186</f>
        <v>27</v>
      </c>
      <c r="I186" s="27"/>
    </row>
    <row r="187" spans="1:9" ht="17.25" thickBot="1" x14ac:dyDescent="0.35">
      <c r="A187" s="53"/>
      <c r="B187" s="47" t="s">
        <v>95</v>
      </c>
      <c r="C187" s="48"/>
      <c r="D187" s="48"/>
      <c r="E187" s="48"/>
      <c r="F187" s="48"/>
      <c r="G187" s="32"/>
      <c r="H187" s="12">
        <f>SUM(H184:H186)</f>
        <v>193.5</v>
      </c>
      <c r="I187" s="27"/>
    </row>
    <row r="188" spans="1:9" ht="40.5" x14ac:dyDescent="0.3">
      <c r="A188" s="3" t="s">
        <v>7</v>
      </c>
      <c r="B188" s="4" t="s">
        <v>0</v>
      </c>
      <c r="C188" s="4" t="s">
        <v>8</v>
      </c>
      <c r="D188" s="42" t="s">
        <v>82</v>
      </c>
      <c r="E188" s="43"/>
      <c r="F188" s="5" t="s">
        <v>3</v>
      </c>
      <c r="G188" s="33" t="s">
        <v>125</v>
      </c>
      <c r="H188" s="6" t="s">
        <v>9</v>
      </c>
      <c r="I188" s="27"/>
    </row>
    <row r="189" spans="1:9" x14ac:dyDescent="0.3">
      <c r="A189" s="51" t="s">
        <v>86</v>
      </c>
      <c r="B189" s="7">
        <v>1</v>
      </c>
      <c r="C189" s="8" t="s">
        <v>1</v>
      </c>
      <c r="D189" s="7">
        <v>6.2</v>
      </c>
      <c r="E189" s="7" t="s">
        <v>5</v>
      </c>
      <c r="F189" s="9">
        <v>22.5</v>
      </c>
      <c r="G189" s="21"/>
      <c r="H189" s="10">
        <f>D189*F189</f>
        <v>139.5</v>
      </c>
      <c r="I189" s="27"/>
    </row>
    <row r="190" spans="1:9" x14ac:dyDescent="0.3">
      <c r="A190" s="52"/>
      <c r="B190" s="7">
        <v>2</v>
      </c>
      <c r="C190" s="8" t="s">
        <v>10</v>
      </c>
      <c r="D190" s="7">
        <v>1</v>
      </c>
      <c r="E190" s="7" t="s">
        <v>6</v>
      </c>
      <c r="F190" s="9">
        <v>27</v>
      </c>
      <c r="G190" s="21"/>
      <c r="H190" s="10">
        <f t="shared" ref="H190:H193" si="15">D190*F190</f>
        <v>27</v>
      </c>
      <c r="I190" s="27"/>
    </row>
    <row r="191" spans="1:9" x14ac:dyDescent="0.3">
      <c r="A191" s="52"/>
      <c r="B191" s="7">
        <v>3</v>
      </c>
      <c r="C191" s="8" t="s">
        <v>12</v>
      </c>
      <c r="D191" s="7">
        <v>1</v>
      </c>
      <c r="E191" s="7" t="s">
        <v>13</v>
      </c>
      <c r="F191" s="9">
        <v>232</v>
      </c>
      <c r="G191" s="21"/>
      <c r="H191" s="10">
        <f t="shared" si="15"/>
        <v>232</v>
      </c>
      <c r="I191" s="27"/>
    </row>
    <row r="192" spans="1:9" x14ac:dyDescent="0.3">
      <c r="A192" s="52"/>
      <c r="B192" s="7">
        <v>4</v>
      </c>
      <c r="C192" s="11" t="s">
        <v>25</v>
      </c>
      <c r="D192" s="7">
        <v>0.5</v>
      </c>
      <c r="E192" s="7" t="s">
        <v>4</v>
      </c>
      <c r="F192" s="9">
        <v>54</v>
      </c>
      <c r="G192" s="21"/>
      <c r="H192" s="10">
        <f t="shared" si="15"/>
        <v>27</v>
      </c>
      <c r="I192" s="27"/>
    </row>
    <row r="193" spans="1:9" x14ac:dyDescent="0.3">
      <c r="A193" s="52"/>
      <c r="B193" s="7">
        <v>5</v>
      </c>
      <c r="C193" s="11" t="s">
        <v>61</v>
      </c>
      <c r="D193" s="7">
        <v>1</v>
      </c>
      <c r="E193" s="7" t="s">
        <v>4</v>
      </c>
      <c r="F193" s="9">
        <v>54</v>
      </c>
      <c r="G193" s="21"/>
      <c r="H193" s="10">
        <f t="shared" si="15"/>
        <v>54</v>
      </c>
      <c r="I193" s="27"/>
    </row>
    <row r="194" spans="1:9" ht="17.25" thickBot="1" x14ac:dyDescent="0.35">
      <c r="A194" s="53"/>
      <c r="B194" s="47" t="s">
        <v>94</v>
      </c>
      <c r="C194" s="48"/>
      <c r="D194" s="48"/>
      <c r="E194" s="48"/>
      <c r="F194" s="48"/>
      <c r="G194" s="32"/>
      <c r="H194" s="12">
        <f>SUM(H189:H193)</f>
        <v>479.5</v>
      </c>
      <c r="I194" s="27"/>
    </row>
    <row r="195" spans="1:9" ht="40.5" x14ac:dyDescent="0.3">
      <c r="A195" s="13" t="s">
        <v>7</v>
      </c>
      <c r="B195" s="14" t="s">
        <v>0</v>
      </c>
      <c r="C195" s="14" t="s">
        <v>8</v>
      </c>
      <c r="D195" s="42" t="s">
        <v>82</v>
      </c>
      <c r="E195" s="43"/>
      <c r="F195" s="15" t="s">
        <v>3</v>
      </c>
      <c r="G195" s="33" t="s">
        <v>125</v>
      </c>
      <c r="H195" s="16" t="s">
        <v>9</v>
      </c>
      <c r="I195" s="27"/>
    </row>
    <row r="196" spans="1:9" x14ac:dyDescent="0.3">
      <c r="A196" s="44" t="s">
        <v>113</v>
      </c>
      <c r="B196" s="7">
        <v>1</v>
      </c>
      <c r="C196" s="8" t="s">
        <v>1</v>
      </c>
      <c r="D196" s="7">
        <v>6.2</v>
      </c>
      <c r="E196" s="7" t="s">
        <v>5</v>
      </c>
      <c r="F196" s="9">
        <v>0</v>
      </c>
      <c r="G196" s="21"/>
      <c r="H196" s="10">
        <f t="shared" ref="H196:H200" si="16">D196*F196</f>
        <v>0</v>
      </c>
      <c r="I196" s="27"/>
    </row>
    <row r="197" spans="1:9" x14ac:dyDescent="0.3">
      <c r="A197" s="45"/>
      <c r="B197" s="7">
        <v>2</v>
      </c>
      <c r="C197" s="8" t="s">
        <v>10</v>
      </c>
      <c r="D197" s="7">
        <v>1</v>
      </c>
      <c r="E197" s="7" t="s">
        <v>6</v>
      </c>
      <c r="F197" s="9">
        <v>0</v>
      </c>
      <c r="G197" s="21"/>
      <c r="H197" s="10">
        <f t="shared" si="16"/>
        <v>0</v>
      </c>
      <c r="I197" s="27"/>
    </row>
    <row r="198" spans="1:9" x14ac:dyDescent="0.3">
      <c r="A198" s="45"/>
      <c r="B198" s="7">
        <v>3</v>
      </c>
      <c r="C198" s="17" t="s">
        <v>2</v>
      </c>
      <c r="D198" s="18">
        <v>1</v>
      </c>
      <c r="E198" s="18" t="s">
        <v>6</v>
      </c>
      <c r="F198" s="19">
        <v>0</v>
      </c>
      <c r="G198" s="23"/>
      <c r="H198" s="10">
        <f t="shared" si="16"/>
        <v>0</v>
      </c>
      <c r="I198" s="27"/>
    </row>
    <row r="199" spans="1:9" x14ac:dyDescent="0.3">
      <c r="A199" s="45"/>
      <c r="B199" s="7">
        <v>4</v>
      </c>
      <c r="C199" s="17" t="s">
        <v>11</v>
      </c>
      <c r="D199" s="18">
        <v>1</v>
      </c>
      <c r="E199" s="18" t="s">
        <v>6</v>
      </c>
      <c r="F199" s="19">
        <v>0</v>
      </c>
      <c r="G199" s="23"/>
      <c r="H199" s="10">
        <f t="shared" si="16"/>
        <v>0</v>
      </c>
      <c r="I199" s="27"/>
    </row>
    <row r="200" spans="1:9" x14ac:dyDescent="0.3">
      <c r="A200" s="45"/>
      <c r="B200" s="7">
        <v>5</v>
      </c>
      <c r="C200" s="17" t="s">
        <v>62</v>
      </c>
      <c r="D200" s="18">
        <v>1</v>
      </c>
      <c r="E200" s="18" t="s">
        <v>6</v>
      </c>
      <c r="F200" s="19">
        <v>0</v>
      </c>
      <c r="G200" s="23"/>
      <c r="H200" s="20">
        <f t="shared" si="16"/>
        <v>0</v>
      </c>
      <c r="I200" s="27"/>
    </row>
    <row r="201" spans="1:9" x14ac:dyDescent="0.3">
      <c r="A201" s="45"/>
      <c r="B201" s="7">
        <v>6</v>
      </c>
      <c r="C201" s="11" t="s">
        <v>25</v>
      </c>
      <c r="D201" s="18">
        <v>0.5</v>
      </c>
      <c r="E201" s="18" t="s">
        <v>4</v>
      </c>
      <c r="F201" s="21">
        <v>0</v>
      </c>
      <c r="G201" s="23"/>
      <c r="H201" s="30">
        <v>21.6</v>
      </c>
      <c r="I201" s="27"/>
    </row>
    <row r="202" spans="1:9" x14ac:dyDescent="0.3">
      <c r="A202" s="45"/>
      <c r="B202" s="7">
        <v>7</v>
      </c>
      <c r="C202" s="17" t="s">
        <v>28</v>
      </c>
      <c r="D202" s="18">
        <v>0.4</v>
      </c>
      <c r="E202" s="18" t="s">
        <v>4</v>
      </c>
      <c r="F202" s="21">
        <v>0</v>
      </c>
      <c r="G202" s="23"/>
      <c r="H202" s="30">
        <v>17.28</v>
      </c>
      <c r="I202" s="27"/>
    </row>
    <row r="203" spans="1:9" x14ac:dyDescent="0.3">
      <c r="A203" s="45"/>
      <c r="B203" s="7">
        <v>8</v>
      </c>
      <c r="C203" s="17" t="s">
        <v>26</v>
      </c>
      <c r="D203" s="18">
        <v>0.2</v>
      </c>
      <c r="E203" s="18" t="s">
        <v>4</v>
      </c>
      <c r="F203" s="21">
        <v>0</v>
      </c>
      <c r="G203" s="23"/>
      <c r="H203" s="30">
        <v>8.64</v>
      </c>
      <c r="I203" s="27"/>
    </row>
    <row r="204" spans="1:9" x14ac:dyDescent="0.3">
      <c r="A204" s="45"/>
      <c r="B204" s="7">
        <v>9</v>
      </c>
      <c r="C204" s="17" t="s">
        <v>63</v>
      </c>
      <c r="D204" s="18">
        <v>0.5</v>
      </c>
      <c r="E204" s="18" t="s">
        <v>4</v>
      </c>
      <c r="F204" s="21">
        <v>0</v>
      </c>
      <c r="G204" s="23"/>
      <c r="H204" s="30">
        <v>21.6</v>
      </c>
      <c r="I204" s="27"/>
    </row>
    <row r="205" spans="1:9" ht="17.25" thickBot="1" x14ac:dyDescent="0.35">
      <c r="A205" s="46"/>
      <c r="B205" s="47" t="s">
        <v>93</v>
      </c>
      <c r="C205" s="48"/>
      <c r="D205" s="48"/>
      <c r="E205" s="48"/>
      <c r="F205" s="48"/>
      <c r="G205" s="32"/>
      <c r="H205" s="22">
        <f>SUM(H196:H204)</f>
        <v>69.12</v>
      </c>
      <c r="I205" s="27"/>
    </row>
    <row r="206" spans="1:9" ht="40.5" x14ac:dyDescent="0.3">
      <c r="A206" s="3" t="s">
        <v>7</v>
      </c>
      <c r="B206" s="4" t="s">
        <v>0</v>
      </c>
      <c r="C206" s="4" t="s">
        <v>8</v>
      </c>
      <c r="D206" s="42" t="s">
        <v>82</v>
      </c>
      <c r="E206" s="43"/>
      <c r="F206" s="5" t="s">
        <v>3</v>
      </c>
      <c r="G206" s="33" t="s">
        <v>125</v>
      </c>
      <c r="H206" s="6" t="s">
        <v>9</v>
      </c>
      <c r="I206" s="27"/>
    </row>
    <row r="207" spans="1:9" x14ac:dyDescent="0.3">
      <c r="A207" s="51" t="s">
        <v>114</v>
      </c>
      <c r="B207" s="7">
        <v>1</v>
      </c>
      <c r="C207" s="8" t="s">
        <v>1</v>
      </c>
      <c r="D207" s="7">
        <v>6.2</v>
      </c>
      <c r="E207" s="7" t="s">
        <v>5</v>
      </c>
      <c r="F207" s="9">
        <v>0</v>
      </c>
      <c r="G207" s="21"/>
      <c r="H207" s="10">
        <f>D207*F207</f>
        <v>0</v>
      </c>
      <c r="I207" s="27"/>
    </row>
    <row r="208" spans="1:9" x14ac:dyDescent="0.3">
      <c r="A208" s="52"/>
      <c r="B208" s="7">
        <v>2</v>
      </c>
      <c r="C208" s="8" t="s">
        <v>10</v>
      </c>
      <c r="D208" s="7">
        <v>1</v>
      </c>
      <c r="E208" s="7" t="s">
        <v>6</v>
      </c>
      <c r="F208" s="9">
        <v>0</v>
      </c>
      <c r="G208" s="21"/>
      <c r="H208" s="10">
        <f>D208*F208</f>
        <v>0</v>
      </c>
      <c r="I208" s="27"/>
    </row>
    <row r="209" spans="1:9" x14ac:dyDescent="0.3">
      <c r="A209" s="52"/>
      <c r="B209" s="7">
        <v>3</v>
      </c>
      <c r="C209" s="11" t="s">
        <v>25</v>
      </c>
      <c r="D209" s="7">
        <v>0.5</v>
      </c>
      <c r="E209" s="7" t="s">
        <v>4</v>
      </c>
      <c r="F209" s="9">
        <v>0</v>
      </c>
      <c r="G209" s="21"/>
      <c r="H209" s="29">
        <v>21.6</v>
      </c>
      <c r="I209" s="27"/>
    </row>
    <row r="210" spans="1:9" ht="17.25" thickBot="1" x14ac:dyDescent="0.35">
      <c r="A210" s="53"/>
      <c r="B210" s="47" t="s">
        <v>97</v>
      </c>
      <c r="C210" s="48"/>
      <c r="D210" s="48"/>
      <c r="E210" s="48"/>
      <c r="F210" s="48"/>
      <c r="G210" s="32"/>
      <c r="H210" s="12">
        <f>H207+H208+H209</f>
        <v>21.6</v>
      </c>
      <c r="I210" s="27"/>
    </row>
    <row r="211" spans="1:9" ht="40.5" x14ac:dyDescent="0.3">
      <c r="A211" s="13" t="s">
        <v>7</v>
      </c>
      <c r="B211" s="14" t="s">
        <v>0</v>
      </c>
      <c r="C211" s="14" t="s">
        <v>8</v>
      </c>
      <c r="D211" s="42" t="s">
        <v>82</v>
      </c>
      <c r="E211" s="43"/>
      <c r="F211" s="15" t="s">
        <v>3</v>
      </c>
      <c r="G211" s="33" t="s">
        <v>125</v>
      </c>
      <c r="H211" s="16" t="s">
        <v>9</v>
      </c>
      <c r="I211" s="27"/>
    </row>
    <row r="212" spans="1:9" x14ac:dyDescent="0.3">
      <c r="A212" s="45" t="s">
        <v>87</v>
      </c>
      <c r="B212" s="7">
        <v>1</v>
      </c>
      <c r="C212" s="8" t="s">
        <v>1</v>
      </c>
      <c r="D212" s="7">
        <v>6.2</v>
      </c>
      <c r="E212" s="7" t="s">
        <v>5</v>
      </c>
      <c r="F212" s="9">
        <v>0</v>
      </c>
      <c r="G212" s="21"/>
      <c r="H212" s="10">
        <f>D212*F212</f>
        <v>0</v>
      </c>
      <c r="I212" s="27"/>
    </row>
    <row r="213" spans="1:9" x14ac:dyDescent="0.3">
      <c r="A213" s="49"/>
      <c r="B213" s="7">
        <v>2</v>
      </c>
      <c r="C213" s="8" t="s">
        <v>10</v>
      </c>
      <c r="D213" s="7">
        <v>1</v>
      </c>
      <c r="E213" s="7" t="s">
        <v>6</v>
      </c>
      <c r="F213" s="9">
        <v>0</v>
      </c>
      <c r="G213" s="21"/>
      <c r="H213" s="10">
        <f t="shared" ref="H213:H214" si="17">D213*F213</f>
        <v>0</v>
      </c>
      <c r="I213" s="27"/>
    </row>
    <row r="214" spans="1:9" x14ac:dyDescent="0.3">
      <c r="A214" s="49"/>
      <c r="B214" s="7">
        <v>3</v>
      </c>
      <c r="C214" s="8" t="s">
        <v>12</v>
      </c>
      <c r="D214" s="7">
        <v>1</v>
      </c>
      <c r="E214" s="7" t="s">
        <v>13</v>
      </c>
      <c r="F214" s="9">
        <v>0</v>
      </c>
      <c r="G214" s="21"/>
      <c r="H214" s="10">
        <f t="shared" si="17"/>
        <v>0</v>
      </c>
      <c r="I214" s="27"/>
    </row>
    <row r="215" spans="1:9" x14ac:dyDescent="0.3">
      <c r="A215" s="49"/>
      <c r="B215" s="7">
        <v>4</v>
      </c>
      <c r="C215" s="11" t="s">
        <v>25</v>
      </c>
      <c r="D215" s="7">
        <v>0.5</v>
      </c>
      <c r="E215" s="7" t="s">
        <v>4</v>
      </c>
      <c r="F215" s="19">
        <v>0</v>
      </c>
      <c r="G215" s="23"/>
      <c r="H215" s="29">
        <v>21.6</v>
      </c>
      <c r="I215" s="27"/>
    </row>
    <row r="216" spans="1:9" x14ac:dyDescent="0.3">
      <c r="A216" s="49"/>
      <c r="B216" s="7">
        <v>5</v>
      </c>
      <c r="C216" s="11" t="s">
        <v>61</v>
      </c>
      <c r="D216" s="7">
        <v>1</v>
      </c>
      <c r="E216" s="7" t="s">
        <v>4</v>
      </c>
      <c r="F216" s="19">
        <v>0</v>
      </c>
      <c r="G216" s="23"/>
      <c r="H216" s="29">
        <v>43.2</v>
      </c>
      <c r="I216" s="27"/>
    </row>
    <row r="217" spans="1:9" ht="17.25" thickBot="1" x14ac:dyDescent="0.35">
      <c r="A217" s="50"/>
      <c r="B217" s="47" t="s">
        <v>98</v>
      </c>
      <c r="C217" s="48"/>
      <c r="D217" s="48"/>
      <c r="E217" s="48"/>
      <c r="F217" s="48"/>
      <c r="G217" s="32"/>
      <c r="H217" s="12">
        <f>SUM(H212:H216)</f>
        <v>64.800000000000011</v>
      </c>
      <c r="I217" s="27"/>
    </row>
    <row r="218" spans="1:9" ht="40.5" x14ac:dyDescent="0.3">
      <c r="A218" s="3" t="s">
        <v>7</v>
      </c>
      <c r="B218" s="4" t="s">
        <v>0</v>
      </c>
      <c r="C218" s="4" t="s">
        <v>8</v>
      </c>
      <c r="D218" s="42" t="s">
        <v>82</v>
      </c>
      <c r="E218" s="43"/>
      <c r="F218" s="5" t="s">
        <v>3</v>
      </c>
      <c r="G218" s="33" t="s">
        <v>125</v>
      </c>
      <c r="H218" s="6" t="s">
        <v>9</v>
      </c>
      <c r="I218" s="27"/>
    </row>
    <row r="219" spans="1:9" x14ac:dyDescent="0.3">
      <c r="A219" s="51" t="s">
        <v>115</v>
      </c>
      <c r="B219" s="7">
        <v>1</v>
      </c>
      <c r="C219" s="8" t="s">
        <v>1</v>
      </c>
      <c r="D219" s="7">
        <v>6.2</v>
      </c>
      <c r="E219" s="7" t="s">
        <v>5</v>
      </c>
      <c r="F219" s="9">
        <v>0</v>
      </c>
      <c r="G219" s="21"/>
      <c r="H219" s="10">
        <f>D219*F219</f>
        <v>0</v>
      </c>
      <c r="I219" s="27"/>
    </row>
    <row r="220" spans="1:9" x14ac:dyDescent="0.3">
      <c r="A220" s="52"/>
      <c r="B220" s="7">
        <v>2</v>
      </c>
      <c r="C220" s="8" t="s">
        <v>10</v>
      </c>
      <c r="D220" s="7">
        <v>1</v>
      </c>
      <c r="E220" s="7" t="s">
        <v>6</v>
      </c>
      <c r="F220" s="9">
        <v>0</v>
      </c>
      <c r="G220" s="21"/>
      <c r="H220" s="10">
        <f>D220*F220</f>
        <v>0</v>
      </c>
      <c r="I220" s="27"/>
    </row>
    <row r="221" spans="1:9" x14ac:dyDescent="0.3">
      <c r="A221" s="52"/>
      <c r="B221" s="7">
        <v>3</v>
      </c>
      <c r="C221" s="11" t="s">
        <v>25</v>
      </c>
      <c r="D221" s="7">
        <v>0.5</v>
      </c>
      <c r="E221" s="7" t="s">
        <v>4</v>
      </c>
      <c r="F221" s="21">
        <v>0</v>
      </c>
      <c r="G221" s="21"/>
      <c r="H221" s="29">
        <v>21.6</v>
      </c>
      <c r="I221" s="27"/>
    </row>
    <row r="222" spans="1:9" ht="17.25" thickBot="1" x14ac:dyDescent="0.35">
      <c r="A222" s="53"/>
      <c r="B222" s="47" t="s">
        <v>99</v>
      </c>
      <c r="C222" s="48"/>
      <c r="D222" s="48"/>
      <c r="E222" s="48"/>
      <c r="F222" s="48"/>
      <c r="G222" s="32"/>
      <c r="H222" s="12">
        <f>SUM(H219:H221)</f>
        <v>21.6</v>
      </c>
      <c r="I222" s="27"/>
    </row>
    <row r="223" spans="1:9" ht="40.5" x14ac:dyDescent="0.3">
      <c r="A223" s="13" t="s">
        <v>7</v>
      </c>
      <c r="B223" s="14" t="s">
        <v>0</v>
      </c>
      <c r="C223" s="14" t="s">
        <v>8</v>
      </c>
      <c r="D223" s="42" t="s">
        <v>82</v>
      </c>
      <c r="E223" s="43"/>
      <c r="F223" s="15" t="s">
        <v>3</v>
      </c>
      <c r="G223" s="33" t="s">
        <v>125</v>
      </c>
      <c r="H223" s="16" t="s">
        <v>9</v>
      </c>
      <c r="I223" s="27"/>
    </row>
    <row r="224" spans="1:9" x14ac:dyDescent="0.3">
      <c r="A224" s="44" t="s">
        <v>116</v>
      </c>
      <c r="B224" s="7">
        <v>1</v>
      </c>
      <c r="C224" s="8" t="s">
        <v>1</v>
      </c>
      <c r="D224" s="7">
        <v>6.2</v>
      </c>
      <c r="E224" s="7" t="s">
        <v>5</v>
      </c>
      <c r="F224" s="9">
        <v>0</v>
      </c>
      <c r="G224" s="21"/>
      <c r="H224" s="10">
        <f>D224*F224</f>
        <v>0</v>
      </c>
      <c r="I224" s="27"/>
    </row>
    <row r="225" spans="1:9" x14ac:dyDescent="0.3">
      <c r="A225" s="44"/>
      <c r="B225" s="7">
        <v>2</v>
      </c>
      <c r="C225" s="8" t="s">
        <v>10</v>
      </c>
      <c r="D225" s="7">
        <v>1</v>
      </c>
      <c r="E225" s="7" t="s">
        <v>6</v>
      </c>
      <c r="F225" s="9">
        <v>0</v>
      </c>
      <c r="G225" s="21"/>
      <c r="H225" s="10">
        <f t="shared" ref="H225:H230" si="18">D225*F225</f>
        <v>0</v>
      </c>
      <c r="I225" s="27"/>
    </row>
    <row r="226" spans="1:9" x14ac:dyDescent="0.3">
      <c r="A226" s="45"/>
      <c r="B226" s="7">
        <v>3</v>
      </c>
      <c r="C226" s="17" t="s">
        <v>2</v>
      </c>
      <c r="D226" s="18">
        <v>1</v>
      </c>
      <c r="E226" s="18" t="s">
        <v>6</v>
      </c>
      <c r="F226" s="19">
        <v>0</v>
      </c>
      <c r="G226" s="23"/>
      <c r="H226" s="10">
        <f t="shared" si="18"/>
        <v>0</v>
      </c>
      <c r="I226" s="27"/>
    </row>
    <row r="227" spans="1:9" x14ac:dyDescent="0.3">
      <c r="A227" s="45"/>
      <c r="B227" s="7">
        <v>4</v>
      </c>
      <c r="C227" s="17" t="s">
        <v>11</v>
      </c>
      <c r="D227" s="18">
        <v>1</v>
      </c>
      <c r="E227" s="18" t="s">
        <v>6</v>
      </c>
      <c r="F227" s="19">
        <v>0</v>
      </c>
      <c r="G227" s="23"/>
      <c r="H227" s="10">
        <f t="shared" si="18"/>
        <v>0</v>
      </c>
      <c r="I227" s="27"/>
    </row>
    <row r="228" spans="1:9" x14ac:dyDescent="0.3">
      <c r="A228" s="45"/>
      <c r="B228" s="7">
        <v>5</v>
      </c>
      <c r="C228" s="17" t="s">
        <v>62</v>
      </c>
      <c r="D228" s="18">
        <v>1</v>
      </c>
      <c r="E228" s="18" t="s">
        <v>6</v>
      </c>
      <c r="F228" s="19">
        <v>0</v>
      </c>
      <c r="G228" s="23"/>
      <c r="H228" s="10">
        <f t="shared" si="18"/>
        <v>0</v>
      </c>
      <c r="I228" s="27"/>
    </row>
    <row r="229" spans="1:9" x14ac:dyDescent="0.3">
      <c r="A229" s="45"/>
      <c r="B229" s="7">
        <v>6</v>
      </c>
      <c r="C229" s="17" t="s">
        <v>14</v>
      </c>
      <c r="D229" s="18">
        <v>1</v>
      </c>
      <c r="E229" s="18" t="s">
        <v>13</v>
      </c>
      <c r="F229" s="23">
        <v>0</v>
      </c>
      <c r="G229" s="23"/>
      <c r="H229" s="10">
        <f t="shared" si="18"/>
        <v>0</v>
      </c>
      <c r="I229" s="27"/>
    </row>
    <row r="230" spans="1:9" x14ac:dyDescent="0.3">
      <c r="A230" s="45"/>
      <c r="B230" s="7">
        <v>7</v>
      </c>
      <c r="C230" s="17" t="s">
        <v>64</v>
      </c>
      <c r="D230" s="18">
        <v>2</v>
      </c>
      <c r="E230" s="18" t="s">
        <v>6</v>
      </c>
      <c r="F230" s="23">
        <v>0</v>
      </c>
      <c r="G230" s="23"/>
      <c r="H230" s="10">
        <f t="shared" si="18"/>
        <v>0</v>
      </c>
      <c r="I230" s="27"/>
    </row>
    <row r="231" spans="1:9" x14ac:dyDescent="0.3">
      <c r="A231" s="45"/>
      <c r="B231" s="7">
        <v>8</v>
      </c>
      <c r="C231" s="11" t="s">
        <v>25</v>
      </c>
      <c r="D231" s="18">
        <v>0.5</v>
      </c>
      <c r="E231" s="18" t="s">
        <v>4</v>
      </c>
      <c r="F231" s="23">
        <v>0</v>
      </c>
      <c r="G231" s="23"/>
      <c r="H231" s="29">
        <v>21.6</v>
      </c>
      <c r="I231" s="27"/>
    </row>
    <row r="232" spans="1:9" x14ac:dyDescent="0.3">
      <c r="A232" s="45"/>
      <c r="B232" s="7">
        <v>9</v>
      </c>
      <c r="C232" s="17" t="s">
        <v>28</v>
      </c>
      <c r="D232" s="18">
        <v>0.4</v>
      </c>
      <c r="E232" s="18" t="s">
        <v>4</v>
      </c>
      <c r="F232" s="23">
        <v>0</v>
      </c>
      <c r="G232" s="23"/>
      <c r="H232" s="29">
        <v>17.28</v>
      </c>
      <c r="I232" s="27"/>
    </row>
    <row r="233" spans="1:9" x14ac:dyDescent="0.3">
      <c r="A233" s="45"/>
      <c r="B233" s="7">
        <v>10</v>
      </c>
      <c r="C233" s="17" t="s">
        <v>26</v>
      </c>
      <c r="D233" s="18">
        <v>0.2</v>
      </c>
      <c r="E233" s="18" t="s">
        <v>4</v>
      </c>
      <c r="F233" s="23">
        <v>0</v>
      </c>
      <c r="G233" s="23"/>
      <c r="H233" s="29">
        <v>8.64</v>
      </c>
      <c r="I233" s="27"/>
    </row>
    <row r="234" spans="1:9" x14ac:dyDescent="0.3">
      <c r="A234" s="45"/>
      <c r="B234" s="7">
        <v>11</v>
      </c>
      <c r="C234" s="24" t="s">
        <v>65</v>
      </c>
      <c r="D234" s="18">
        <v>1</v>
      </c>
      <c r="E234" s="18" t="s">
        <v>4</v>
      </c>
      <c r="F234" s="23">
        <v>0</v>
      </c>
      <c r="G234" s="23"/>
      <c r="H234" s="29">
        <v>43.2</v>
      </c>
      <c r="I234" s="27"/>
    </row>
    <row r="235" spans="1:9" x14ac:dyDescent="0.3">
      <c r="A235" s="45"/>
      <c r="B235" s="7">
        <v>12</v>
      </c>
      <c r="C235" s="17" t="s">
        <v>63</v>
      </c>
      <c r="D235" s="18">
        <v>0.5</v>
      </c>
      <c r="E235" s="18" t="s">
        <v>4</v>
      </c>
      <c r="F235" s="23">
        <v>0</v>
      </c>
      <c r="G235" s="23"/>
      <c r="H235" s="29">
        <v>21.6</v>
      </c>
      <c r="I235" s="27"/>
    </row>
    <row r="236" spans="1:9" ht="17.25" thickBot="1" x14ac:dyDescent="0.35">
      <c r="A236" s="46"/>
      <c r="B236" s="47" t="s">
        <v>101</v>
      </c>
      <c r="C236" s="48"/>
      <c r="D236" s="48"/>
      <c r="E236" s="48"/>
      <c r="F236" s="48"/>
      <c r="G236" s="32"/>
      <c r="H236" s="12">
        <f>SUM(H224:H235)</f>
        <v>112.32</v>
      </c>
      <c r="I236" s="27"/>
    </row>
    <row r="237" spans="1:9" ht="40.5" x14ac:dyDescent="0.3">
      <c r="A237" s="3" t="s">
        <v>7</v>
      </c>
      <c r="B237" s="4" t="s">
        <v>0</v>
      </c>
      <c r="C237" s="4" t="s">
        <v>8</v>
      </c>
      <c r="D237" s="42" t="s">
        <v>82</v>
      </c>
      <c r="E237" s="43"/>
      <c r="F237" s="5" t="s">
        <v>3</v>
      </c>
      <c r="G237" s="33" t="s">
        <v>125</v>
      </c>
      <c r="H237" s="6" t="s">
        <v>9</v>
      </c>
      <c r="I237" s="27"/>
    </row>
    <row r="238" spans="1:9" x14ac:dyDescent="0.3">
      <c r="A238" s="51" t="s">
        <v>117</v>
      </c>
      <c r="B238" s="7">
        <v>1</v>
      </c>
      <c r="C238" s="8" t="s">
        <v>1</v>
      </c>
      <c r="D238" s="7">
        <v>6.2</v>
      </c>
      <c r="E238" s="7" t="s">
        <v>5</v>
      </c>
      <c r="F238" s="9">
        <v>0</v>
      </c>
      <c r="G238" s="21"/>
      <c r="H238" s="10">
        <f>D238*F238</f>
        <v>0</v>
      </c>
      <c r="I238" s="27"/>
    </row>
    <row r="239" spans="1:9" x14ac:dyDescent="0.3">
      <c r="A239" s="52"/>
      <c r="B239" s="7">
        <v>2</v>
      </c>
      <c r="C239" s="8" t="s">
        <v>10</v>
      </c>
      <c r="D239" s="7">
        <v>1</v>
      </c>
      <c r="E239" s="7" t="s">
        <v>6</v>
      </c>
      <c r="F239" s="9">
        <v>0</v>
      </c>
      <c r="G239" s="21"/>
      <c r="H239" s="10">
        <f t="shared" ref="H239:H240" si="19">D239*F239</f>
        <v>0</v>
      </c>
      <c r="I239" s="27"/>
    </row>
    <row r="240" spans="1:9" x14ac:dyDescent="0.3">
      <c r="A240" s="52"/>
      <c r="B240" s="7">
        <v>3</v>
      </c>
      <c r="C240" s="8" t="s">
        <v>12</v>
      </c>
      <c r="D240" s="7">
        <v>1</v>
      </c>
      <c r="E240" s="7" t="s">
        <v>13</v>
      </c>
      <c r="F240" s="9">
        <v>0</v>
      </c>
      <c r="G240" s="21"/>
      <c r="H240" s="10">
        <f t="shared" si="19"/>
        <v>0</v>
      </c>
      <c r="I240" s="27"/>
    </row>
    <row r="241" spans="1:9" x14ac:dyDescent="0.3">
      <c r="A241" s="52"/>
      <c r="B241" s="7">
        <v>4</v>
      </c>
      <c r="C241" s="11" t="s">
        <v>25</v>
      </c>
      <c r="D241" s="7">
        <v>0.5</v>
      </c>
      <c r="E241" s="7" t="s">
        <v>4</v>
      </c>
      <c r="F241" s="19">
        <v>0</v>
      </c>
      <c r="G241" s="23"/>
      <c r="H241" s="29">
        <v>21.6</v>
      </c>
      <c r="I241" s="27"/>
    </row>
    <row r="242" spans="1:9" x14ac:dyDescent="0.3">
      <c r="A242" s="52"/>
      <c r="B242" s="7">
        <v>5</v>
      </c>
      <c r="C242" s="11" t="s">
        <v>61</v>
      </c>
      <c r="D242" s="7">
        <v>1</v>
      </c>
      <c r="E242" s="7" t="s">
        <v>4</v>
      </c>
      <c r="F242" s="19">
        <v>0</v>
      </c>
      <c r="G242" s="23"/>
      <c r="H242" s="29">
        <v>43.2</v>
      </c>
      <c r="I242" s="27"/>
    </row>
    <row r="243" spans="1:9" ht="17.25" thickBot="1" x14ac:dyDescent="0.35">
      <c r="A243" s="53"/>
      <c r="B243" s="47" t="s">
        <v>102</v>
      </c>
      <c r="C243" s="48"/>
      <c r="D243" s="48"/>
      <c r="E243" s="48"/>
      <c r="F243" s="48"/>
      <c r="G243" s="32"/>
      <c r="H243" s="12">
        <f>SUM(H238:H242)</f>
        <v>64.800000000000011</v>
      </c>
      <c r="I243" s="27"/>
    </row>
    <row r="244" spans="1:9" ht="40.5" x14ac:dyDescent="0.3">
      <c r="A244" s="3" t="s">
        <v>7</v>
      </c>
      <c r="B244" s="4" t="s">
        <v>0</v>
      </c>
      <c r="C244" s="4" t="s">
        <v>8</v>
      </c>
      <c r="D244" s="42" t="s">
        <v>82</v>
      </c>
      <c r="E244" s="43"/>
      <c r="F244" s="5" t="s">
        <v>3</v>
      </c>
      <c r="G244" s="33" t="s">
        <v>125</v>
      </c>
      <c r="H244" s="6" t="s">
        <v>9</v>
      </c>
      <c r="I244" s="27"/>
    </row>
    <row r="245" spans="1:9" x14ac:dyDescent="0.3">
      <c r="A245" s="44" t="s">
        <v>118</v>
      </c>
      <c r="B245" s="7">
        <v>1</v>
      </c>
      <c r="C245" s="8" t="s">
        <v>1</v>
      </c>
      <c r="D245" s="7">
        <v>6.2</v>
      </c>
      <c r="E245" s="7" t="s">
        <v>5</v>
      </c>
      <c r="F245" s="9">
        <v>0</v>
      </c>
      <c r="G245" s="21"/>
      <c r="H245" s="10">
        <f>D245*F245</f>
        <v>0</v>
      </c>
      <c r="I245" s="27"/>
    </row>
    <row r="246" spans="1:9" x14ac:dyDescent="0.3">
      <c r="A246" s="45"/>
      <c r="B246" s="7">
        <v>2</v>
      </c>
      <c r="C246" s="8" t="s">
        <v>10</v>
      </c>
      <c r="D246" s="7">
        <v>1</v>
      </c>
      <c r="E246" s="7" t="s">
        <v>6</v>
      </c>
      <c r="F246" s="9">
        <v>0</v>
      </c>
      <c r="G246" s="21"/>
      <c r="H246" s="10">
        <f t="shared" ref="H246:H247" si="20">D246*F246</f>
        <v>0</v>
      </c>
      <c r="I246" s="27"/>
    </row>
    <row r="247" spans="1:9" x14ac:dyDescent="0.3">
      <c r="A247" s="45"/>
      <c r="B247" s="7">
        <v>3</v>
      </c>
      <c r="C247" s="8" t="s">
        <v>66</v>
      </c>
      <c r="D247" s="7">
        <v>4</v>
      </c>
      <c r="E247" s="7" t="s">
        <v>5</v>
      </c>
      <c r="F247" s="21">
        <v>0</v>
      </c>
      <c r="G247" s="21"/>
      <c r="H247" s="10">
        <f t="shared" si="20"/>
        <v>0</v>
      </c>
      <c r="I247" s="27"/>
    </row>
    <row r="248" spans="1:9" x14ac:dyDescent="0.3">
      <c r="A248" s="45"/>
      <c r="B248" s="7">
        <v>4</v>
      </c>
      <c r="C248" s="11" t="s">
        <v>25</v>
      </c>
      <c r="D248" s="7">
        <v>0.5</v>
      </c>
      <c r="E248" s="7" t="s">
        <v>4</v>
      </c>
      <c r="F248" s="21">
        <v>0</v>
      </c>
      <c r="G248" s="21"/>
      <c r="H248" s="29">
        <v>21.6</v>
      </c>
      <c r="I248" s="27"/>
    </row>
    <row r="249" spans="1:9" x14ac:dyDescent="0.3">
      <c r="A249" s="45"/>
      <c r="B249" s="7">
        <v>5</v>
      </c>
      <c r="C249" s="11" t="s">
        <v>67</v>
      </c>
      <c r="D249" s="7">
        <v>1</v>
      </c>
      <c r="E249" s="7" t="s">
        <v>4</v>
      </c>
      <c r="F249" s="21">
        <v>0</v>
      </c>
      <c r="G249" s="21"/>
      <c r="H249" s="29">
        <v>43.2</v>
      </c>
      <c r="I249" s="27"/>
    </row>
    <row r="250" spans="1:9" ht="17.25" thickBot="1" x14ac:dyDescent="0.35">
      <c r="A250" s="46"/>
      <c r="B250" s="47" t="s">
        <v>103</v>
      </c>
      <c r="C250" s="48"/>
      <c r="D250" s="48"/>
      <c r="E250" s="48"/>
      <c r="F250" s="48"/>
      <c r="G250" s="32"/>
      <c r="H250" s="22">
        <f>SUM(H245:H249)</f>
        <v>64.800000000000011</v>
      </c>
      <c r="I250" s="27"/>
    </row>
    <row r="251" spans="1:9" ht="40.5" x14ac:dyDescent="0.3">
      <c r="A251" s="3" t="s">
        <v>7</v>
      </c>
      <c r="B251" s="4" t="s">
        <v>0</v>
      </c>
      <c r="C251" s="4" t="s">
        <v>8</v>
      </c>
      <c r="D251" s="42" t="s">
        <v>82</v>
      </c>
      <c r="E251" s="43"/>
      <c r="F251" s="5" t="s">
        <v>3</v>
      </c>
      <c r="G251" s="33" t="s">
        <v>125</v>
      </c>
      <c r="H251" s="6" t="s">
        <v>9</v>
      </c>
      <c r="I251" s="27"/>
    </row>
    <row r="252" spans="1:9" x14ac:dyDescent="0.3">
      <c r="A252" s="44" t="s">
        <v>88</v>
      </c>
      <c r="B252" s="7">
        <v>1</v>
      </c>
      <c r="C252" s="8" t="s">
        <v>1</v>
      </c>
      <c r="D252" s="7">
        <v>6.2</v>
      </c>
      <c r="E252" s="7" t="s">
        <v>5</v>
      </c>
      <c r="F252" s="9">
        <v>0</v>
      </c>
      <c r="G252" s="21"/>
      <c r="H252" s="10">
        <f>D252*F252</f>
        <v>0</v>
      </c>
      <c r="I252" s="27"/>
    </row>
    <row r="253" spans="1:9" x14ac:dyDescent="0.3">
      <c r="A253" s="45"/>
      <c r="B253" s="7">
        <v>2</v>
      </c>
      <c r="C253" s="8" t="s">
        <v>10</v>
      </c>
      <c r="D253" s="7">
        <v>1</v>
      </c>
      <c r="E253" s="7" t="s">
        <v>6</v>
      </c>
      <c r="F253" s="9">
        <v>0</v>
      </c>
      <c r="G253" s="21"/>
      <c r="H253" s="10">
        <f t="shared" ref="H253" si="21">D253*F253</f>
        <v>0</v>
      </c>
      <c r="I253" s="27"/>
    </row>
    <row r="254" spans="1:9" x14ac:dyDescent="0.3">
      <c r="A254" s="45"/>
      <c r="B254" s="7">
        <v>3</v>
      </c>
      <c r="C254" s="11" t="s">
        <v>25</v>
      </c>
      <c r="D254" s="7">
        <v>0.5</v>
      </c>
      <c r="E254" s="7" t="s">
        <v>4</v>
      </c>
      <c r="F254" s="21">
        <v>0</v>
      </c>
      <c r="G254" s="21"/>
      <c r="H254" s="29">
        <v>21.6</v>
      </c>
      <c r="I254" s="27"/>
    </row>
    <row r="255" spans="1:9" ht="17.25" thickBot="1" x14ac:dyDescent="0.35">
      <c r="A255" s="46"/>
      <c r="B255" s="47" t="s">
        <v>104</v>
      </c>
      <c r="C255" s="48"/>
      <c r="D255" s="48"/>
      <c r="E255" s="48"/>
      <c r="F255" s="48"/>
      <c r="G255" s="32"/>
      <c r="H255" s="22">
        <f>SUM(H252:H254)</f>
        <v>21.6</v>
      </c>
      <c r="I255" s="27"/>
    </row>
    <row r="256" spans="1:9" ht="40.5" x14ac:dyDescent="0.3">
      <c r="A256" s="13" t="s">
        <v>7</v>
      </c>
      <c r="B256" s="14" t="s">
        <v>0</v>
      </c>
      <c r="C256" s="14" t="s">
        <v>8</v>
      </c>
      <c r="D256" s="42" t="s">
        <v>82</v>
      </c>
      <c r="E256" s="43"/>
      <c r="F256" s="15" t="s">
        <v>3</v>
      </c>
      <c r="G256" s="33" t="s">
        <v>125</v>
      </c>
      <c r="H256" s="16" t="s">
        <v>9</v>
      </c>
      <c r="I256" s="27"/>
    </row>
    <row r="257" spans="1:9" x14ac:dyDescent="0.3">
      <c r="A257" s="44" t="s">
        <v>119</v>
      </c>
      <c r="B257" s="7">
        <v>1</v>
      </c>
      <c r="C257" s="8" t="s">
        <v>1</v>
      </c>
      <c r="D257" s="7">
        <v>6.2</v>
      </c>
      <c r="E257" s="7" t="s">
        <v>5</v>
      </c>
      <c r="F257" s="9">
        <v>0</v>
      </c>
      <c r="G257" s="21"/>
      <c r="H257" s="10">
        <f>D257*F257</f>
        <v>0</v>
      </c>
      <c r="I257" s="27"/>
    </row>
    <row r="258" spans="1:9" x14ac:dyDescent="0.3">
      <c r="A258" s="45"/>
      <c r="B258" s="7">
        <v>2</v>
      </c>
      <c r="C258" s="8" t="s">
        <v>10</v>
      </c>
      <c r="D258" s="7">
        <v>1</v>
      </c>
      <c r="E258" s="7" t="s">
        <v>6</v>
      </c>
      <c r="F258" s="9">
        <v>0</v>
      </c>
      <c r="G258" s="21"/>
      <c r="H258" s="10">
        <f t="shared" ref="H258:H264" si="22">D258*F258</f>
        <v>0</v>
      </c>
      <c r="I258" s="27"/>
    </row>
    <row r="259" spans="1:9" x14ac:dyDescent="0.3">
      <c r="A259" s="45"/>
      <c r="B259" s="7">
        <v>3</v>
      </c>
      <c r="C259" s="17" t="s">
        <v>2</v>
      </c>
      <c r="D259" s="18">
        <v>1</v>
      </c>
      <c r="E259" s="18" t="s">
        <v>6</v>
      </c>
      <c r="F259" s="19">
        <v>0</v>
      </c>
      <c r="G259" s="23"/>
      <c r="H259" s="10">
        <f t="shared" si="22"/>
        <v>0</v>
      </c>
      <c r="I259" s="27"/>
    </row>
    <row r="260" spans="1:9" x14ac:dyDescent="0.3">
      <c r="A260" s="45"/>
      <c r="B260" s="7">
        <v>4</v>
      </c>
      <c r="C260" s="17" t="s">
        <v>11</v>
      </c>
      <c r="D260" s="18">
        <v>1</v>
      </c>
      <c r="E260" s="18" t="s">
        <v>6</v>
      </c>
      <c r="F260" s="19">
        <v>0</v>
      </c>
      <c r="G260" s="23"/>
      <c r="H260" s="10">
        <f t="shared" si="22"/>
        <v>0</v>
      </c>
      <c r="I260" s="27"/>
    </row>
    <row r="261" spans="1:9" x14ac:dyDescent="0.3">
      <c r="A261" s="45"/>
      <c r="B261" s="7">
        <v>5</v>
      </c>
      <c r="C261" s="17" t="s">
        <v>15</v>
      </c>
      <c r="D261" s="18">
        <v>2</v>
      </c>
      <c r="E261" s="18" t="s">
        <v>6</v>
      </c>
      <c r="F261" s="19">
        <v>0</v>
      </c>
      <c r="G261" s="23"/>
      <c r="H261" s="10">
        <f t="shared" si="22"/>
        <v>0</v>
      </c>
      <c r="I261" s="27"/>
    </row>
    <row r="262" spans="1:9" x14ac:dyDescent="0.3">
      <c r="A262" s="45"/>
      <c r="B262" s="7">
        <v>6</v>
      </c>
      <c r="C262" s="17" t="s">
        <v>12</v>
      </c>
      <c r="D262" s="18">
        <v>1</v>
      </c>
      <c r="E262" s="18" t="s">
        <v>13</v>
      </c>
      <c r="F262" s="19">
        <v>0</v>
      </c>
      <c r="G262" s="23"/>
      <c r="H262" s="10">
        <f t="shared" si="22"/>
        <v>0</v>
      </c>
      <c r="I262" s="27"/>
    </row>
    <row r="263" spans="1:9" x14ac:dyDescent="0.3">
      <c r="A263" s="45"/>
      <c r="B263" s="7">
        <v>7</v>
      </c>
      <c r="C263" s="17" t="s">
        <v>14</v>
      </c>
      <c r="D263" s="18">
        <v>1</v>
      </c>
      <c r="E263" s="18" t="s">
        <v>13</v>
      </c>
      <c r="F263" s="23">
        <v>0</v>
      </c>
      <c r="G263" s="23"/>
      <c r="H263" s="10">
        <f t="shared" si="22"/>
        <v>0</v>
      </c>
      <c r="I263" s="27"/>
    </row>
    <row r="264" spans="1:9" x14ac:dyDescent="0.3">
      <c r="A264" s="45"/>
      <c r="B264" s="7">
        <v>8</v>
      </c>
      <c r="C264" s="17" t="s">
        <v>64</v>
      </c>
      <c r="D264" s="18">
        <v>2</v>
      </c>
      <c r="E264" s="18" t="s">
        <v>6</v>
      </c>
      <c r="F264" s="23">
        <v>0</v>
      </c>
      <c r="G264" s="23"/>
      <c r="H264" s="10">
        <f t="shared" si="22"/>
        <v>0</v>
      </c>
      <c r="I264" s="27"/>
    </row>
    <row r="265" spans="1:9" x14ac:dyDescent="0.3">
      <c r="A265" s="45"/>
      <c r="B265" s="7">
        <v>9</v>
      </c>
      <c r="C265" s="11" t="s">
        <v>25</v>
      </c>
      <c r="D265" s="18">
        <v>0.5</v>
      </c>
      <c r="E265" s="18" t="s">
        <v>4</v>
      </c>
      <c r="F265" s="23">
        <v>0</v>
      </c>
      <c r="G265" s="23"/>
      <c r="H265" s="29">
        <v>21.6</v>
      </c>
      <c r="I265" s="27"/>
    </row>
    <row r="266" spans="1:9" x14ac:dyDescent="0.3">
      <c r="A266" s="45"/>
      <c r="B266" s="7">
        <v>10</v>
      </c>
      <c r="C266" s="17" t="s">
        <v>28</v>
      </c>
      <c r="D266" s="18">
        <v>0.4</v>
      </c>
      <c r="E266" s="18" t="s">
        <v>4</v>
      </c>
      <c r="F266" s="23">
        <v>0</v>
      </c>
      <c r="G266" s="23"/>
      <c r="H266" s="29">
        <v>17.28</v>
      </c>
      <c r="I266" s="27"/>
    </row>
    <row r="267" spans="1:9" x14ac:dyDescent="0.3">
      <c r="A267" s="45"/>
      <c r="B267" s="7">
        <v>11</v>
      </c>
      <c r="C267" s="17" t="s">
        <v>26</v>
      </c>
      <c r="D267" s="18">
        <v>0.2</v>
      </c>
      <c r="E267" s="18" t="s">
        <v>4</v>
      </c>
      <c r="F267" s="23">
        <v>0</v>
      </c>
      <c r="G267" s="23"/>
      <c r="H267" s="29">
        <v>8.64</v>
      </c>
      <c r="I267" s="27"/>
    </row>
    <row r="268" spans="1:9" x14ac:dyDescent="0.3">
      <c r="A268" s="45"/>
      <c r="B268" s="7">
        <v>12</v>
      </c>
      <c r="C268" s="17" t="s">
        <v>65</v>
      </c>
      <c r="D268" s="18">
        <v>1</v>
      </c>
      <c r="E268" s="18" t="s">
        <v>4</v>
      </c>
      <c r="F268" s="23">
        <v>0</v>
      </c>
      <c r="G268" s="23"/>
      <c r="H268" s="29">
        <v>43.2</v>
      </c>
      <c r="I268" s="27"/>
    </row>
    <row r="269" spans="1:9" x14ac:dyDescent="0.3">
      <c r="A269" s="45"/>
      <c r="B269" s="7">
        <v>13</v>
      </c>
      <c r="C269" s="17" t="s">
        <v>29</v>
      </c>
      <c r="D269" s="18">
        <v>2</v>
      </c>
      <c r="E269" s="18" t="s">
        <v>4</v>
      </c>
      <c r="F269" s="23">
        <v>0</v>
      </c>
      <c r="G269" s="23"/>
      <c r="H269" s="29">
        <v>86.4</v>
      </c>
      <c r="I269" s="27"/>
    </row>
    <row r="270" spans="1:9" x14ac:dyDescent="0.3">
      <c r="A270" s="45"/>
      <c r="B270" s="7">
        <v>14</v>
      </c>
      <c r="C270" s="17" t="s">
        <v>27</v>
      </c>
      <c r="D270" s="18">
        <v>1</v>
      </c>
      <c r="E270" s="18" t="s">
        <v>4</v>
      </c>
      <c r="F270" s="23">
        <v>0</v>
      </c>
      <c r="G270" s="23"/>
      <c r="H270" s="29">
        <v>43.2</v>
      </c>
      <c r="I270" s="27"/>
    </row>
    <row r="271" spans="1:9" ht="17.25" thickBot="1" x14ac:dyDescent="0.35">
      <c r="A271" s="46"/>
      <c r="B271" s="47" t="s">
        <v>105</v>
      </c>
      <c r="C271" s="48"/>
      <c r="D271" s="48"/>
      <c r="E271" s="48"/>
      <c r="F271" s="48"/>
      <c r="G271" s="32"/>
      <c r="H271" s="22">
        <f>SUM(H257:H270)</f>
        <v>220.32</v>
      </c>
      <c r="I271" s="27"/>
    </row>
    <row r="272" spans="1:9" ht="40.5" x14ac:dyDescent="0.3">
      <c r="A272" s="3" t="s">
        <v>7</v>
      </c>
      <c r="B272" s="4" t="s">
        <v>0</v>
      </c>
      <c r="C272" s="4" t="s">
        <v>8</v>
      </c>
      <c r="D272" s="42" t="s">
        <v>82</v>
      </c>
      <c r="E272" s="43"/>
      <c r="F272" s="5" t="s">
        <v>3</v>
      </c>
      <c r="G272" s="33" t="s">
        <v>125</v>
      </c>
      <c r="H272" s="6" t="s">
        <v>9</v>
      </c>
      <c r="I272" s="27"/>
    </row>
    <row r="273" spans="1:9" x14ac:dyDescent="0.3">
      <c r="A273" s="44" t="s">
        <v>120</v>
      </c>
      <c r="B273" s="7">
        <v>1</v>
      </c>
      <c r="C273" s="8" t="s">
        <v>1</v>
      </c>
      <c r="D273" s="7">
        <v>6.2</v>
      </c>
      <c r="E273" s="7" t="s">
        <v>5</v>
      </c>
      <c r="F273" s="9">
        <v>0</v>
      </c>
      <c r="G273" s="21"/>
      <c r="H273" s="10">
        <f>D273*F273</f>
        <v>0</v>
      </c>
      <c r="I273" s="27"/>
    </row>
    <row r="274" spans="1:9" x14ac:dyDescent="0.3">
      <c r="A274" s="45"/>
      <c r="B274" s="7">
        <v>2</v>
      </c>
      <c r="C274" s="8" t="s">
        <v>10</v>
      </c>
      <c r="D274" s="7">
        <v>1</v>
      </c>
      <c r="E274" s="7" t="s">
        <v>6</v>
      </c>
      <c r="F274" s="9">
        <v>0</v>
      </c>
      <c r="G274" s="21"/>
      <c r="H274" s="10">
        <f t="shared" ref="H274" si="23">D274*F274</f>
        <v>0</v>
      </c>
      <c r="I274" s="27"/>
    </row>
    <row r="275" spans="1:9" x14ac:dyDescent="0.3">
      <c r="A275" s="45"/>
      <c r="B275" s="7">
        <v>3</v>
      </c>
      <c r="C275" s="11" t="s">
        <v>25</v>
      </c>
      <c r="D275" s="7">
        <v>0.5</v>
      </c>
      <c r="E275" s="7" t="s">
        <v>4</v>
      </c>
      <c r="F275" s="21">
        <v>0</v>
      </c>
      <c r="G275" s="21"/>
      <c r="H275" s="29">
        <v>21.6</v>
      </c>
      <c r="I275" s="27"/>
    </row>
    <row r="276" spans="1:9" ht="17.25" thickBot="1" x14ac:dyDescent="0.35">
      <c r="A276" s="46"/>
      <c r="B276" s="47" t="s">
        <v>106</v>
      </c>
      <c r="C276" s="48"/>
      <c r="D276" s="48"/>
      <c r="E276" s="48"/>
      <c r="F276" s="48"/>
      <c r="G276" s="32"/>
      <c r="H276" s="22">
        <f>SUM(H273:H275)</f>
        <v>21.6</v>
      </c>
      <c r="I276" s="27"/>
    </row>
    <row r="277" spans="1:9" ht="40.5" x14ac:dyDescent="0.3">
      <c r="A277" s="13" t="s">
        <v>7</v>
      </c>
      <c r="B277" s="14" t="s">
        <v>0</v>
      </c>
      <c r="C277" s="14" t="s">
        <v>8</v>
      </c>
      <c r="D277" s="42" t="s">
        <v>82</v>
      </c>
      <c r="E277" s="43"/>
      <c r="F277" s="15" t="s">
        <v>3</v>
      </c>
      <c r="G277" s="33" t="s">
        <v>125</v>
      </c>
      <c r="H277" s="16" t="s">
        <v>9</v>
      </c>
      <c r="I277" s="27"/>
    </row>
    <row r="278" spans="1:9" x14ac:dyDescent="0.3">
      <c r="A278" s="45" t="s">
        <v>89</v>
      </c>
      <c r="B278" s="7">
        <v>1</v>
      </c>
      <c r="C278" s="8" t="s">
        <v>1</v>
      </c>
      <c r="D278" s="7">
        <v>6.2</v>
      </c>
      <c r="E278" s="7" t="s">
        <v>5</v>
      </c>
      <c r="F278" s="9">
        <v>0</v>
      </c>
      <c r="G278" s="21"/>
      <c r="H278" s="10">
        <f>D278*F278</f>
        <v>0</v>
      </c>
      <c r="I278" s="27"/>
    </row>
    <row r="279" spans="1:9" x14ac:dyDescent="0.3">
      <c r="A279" s="49"/>
      <c r="B279" s="7">
        <v>2</v>
      </c>
      <c r="C279" s="8" t="s">
        <v>10</v>
      </c>
      <c r="D279" s="7">
        <v>1</v>
      </c>
      <c r="E279" s="7" t="s">
        <v>6</v>
      </c>
      <c r="F279" s="9">
        <v>0</v>
      </c>
      <c r="G279" s="21"/>
      <c r="H279" s="10">
        <f t="shared" ref="H279" si="24">D279*F279</f>
        <v>0</v>
      </c>
      <c r="I279" s="27"/>
    </row>
    <row r="280" spans="1:9" x14ac:dyDescent="0.3">
      <c r="A280" s="49"/>
      <c r="B280" s="7">
        <v>3</v>
      </c>
      <c r="C280" s="11" t="s">
        <v>25</v>
      </c>
      <c r="D280" s="7">
        <v>0.5</v>
      </c>
      <c r="E280" s="7" t="s">
        <v>4</v>
      </c>
      <c r="F280" s="21">
        <v>0</v>
      </c>
      <c r="G280" s="21"/>
      <c r="H280" s="29">
        <v>21.6</v>
      </c>
      <c r="I280" s="27"/>
    </row>
    <row r="281" spans="1:9" ht="17.25" thickBot="1" x14ac:dyDescent="0.35">
      <c r="A281" s="50"/>
      <c r="B281" s="47" t="s">
        <v>107</v>
      </c>
      <c r="C281" s="48"/>
      <c r="D281" s="48"/>
      <c r="E281" s="48"/>
      <c r="F281" s="48"/>
      <c r="G281" s="32"/>
      <c r="H281" s="22">
        <f>SUM(H278:H280)</f>
        <v>21.6</v>
      </c>
      <c r="I281" s="27"/>
    </row>
    <row r="282" spans="1:9" ht="40.5" x14ac:dyDescent="0.3">
      <c r="A282" s="3" t="s">
        <v>7</v>
      </c>
      <c r="B282" s="4" t="s">
        <v>0</v>
      </c>
      <c r="C282" s="4" t="s">
        <v>8</v>
      </c>
      <c r="D282" s="42" t="s">
        <v>82</v>
      </c>
      <c r="E282" s="43"/>
      <c r="F282" s="5" t="s">
        <v>3</v>
      </c>
      <c r="G282" s="33" t="s">
        <v>125</v>
      </c>
      <c r="H282" s="6" t="s">
        <v>9</v>
      </c>
      <c r="I282" s="27"/>
    </row>
    <row r="283" spans="1:9" x14ac:dyDescent="0.3">
      <c r="A283" s="44" t="s">
        <v>90</v>
      </c>
      <c r="B283" s="7">
        <v>1</v>
      </c>
      <c r="C283" s="8" t="s">
        <v>1</v>
      </c>
      <c r="D283" s="7">
        <v>6.2</v>
      </c>
      <c r="E283" s="7" t="s">
        <v>5</v>
      </c>
      <c r="F283" s="9">
        <v>0</v>
      </c>
      <c r="G283" s="21"/>
      <c r="H283" s="10">
        <f>D283*F283</f>
        <v>0</v>
      </c>
      <c r="I283" s="27"/>
    </row>
    <row r="284" spans="1:9" x14ac:dyDescent="0.3">
      <c r="A284" s="45"/>
      <c r="B284" s="7">
        <v>2</v>
      </c>
      <c r="C284" s="8" t="s">
        <v>10</v>
      </c>
      <c r="D284" s="7">
        <v>1</v>
      </c>
      <c r="E284" s="7" t="s">
        <v>6</v>
      </c>
      <c r="F284" s="9">
        <v>0</v>
      </c>
      <c r="G284" s="21"/>
      <c r="H284" s="10">
        <f t="shared" ref="H284:H285" si="25">D284*F284</f>
        <v>0</v>
      </c>
      <c r="I284" s="27"/>
    </row>
    <row r="285" spans="1:9" x14ac:dyDescent="0.3">
      <c r="A285" s="45"/>
      <c r="B285" s="7">
        <v>3</v>
      </c>
      <c r="C285" s="8" t="s">
        <v>12</v>
      </c>
      <c r="D285" s="7">
        <v>1</v>
      </c>
      <c r="E285" s="7" t="s">
        <v>13</v>
      </c>
      <c r="F285" s="9">
        <v>0</v>
      </c>
      <c r="G285" s="21"/>
      <c r="H285" s="10">
        <f t="shared" si="25"/>
        <v>0</v>
      </c>
      <c r="I285" s="27"/>
    </row>
    <row r="286" spans="1:9" x14ac:dyDescent="0.3">
      <c r="A286" s="45"/>
      <c r="B286" s="7">
        <v>4</v>
      </c>
      <c r="C286" s="11" t="s">
        <v>25</v>
      </c>
      <c r="D286" s="7">
        <v>0.5</v>
      </c>
      <c r="E286" s="7" t="s">
        <v>4</v>
      </c>
      <c r="F286" s="9">
        <v>0</v>
      </c>
      <c r="G286" s="21"/>
      <c r="H286" s="29">
        <v>21.6</v>
      </c>
      <c r="I286" s="27"/>
    </row>
    <row r="287" spans="1:9" x14ac:dyDescent="0.3">
      <c r="A287" s="45"/>
      <c r="B287" s="7">
        <v>5</v>
      </c>
      <c r="C287" s="11" t="s">
        <v>61</v>
      </c>
      <c r="D287" s="7">
        <v>1</v>
      </c>
      <c r="E287" s="7" t="s">
        <v>4</v>
      </c>
      <c r="F287" s="9">
        <v>0</v>
      </c>
      <c r="G287" s="21"/>
      <c r="H287" s="29">
        <v>43.2</v>
      </c>
      <c r="I287" s="27"/>
    </row>
    <row r="288" spans="1:9" ht="17.25" thickBot="1" x14ac:dyDescent="0.35">
      <c r="A288" s="46"/>
      <c r="B288" s="47" t="s">
        <v>108</v>
      </c>
      <c r="C288" s="48"/>
      <c r="D288" s="48"/>
      <c r="E288" s="48"/>
      <c r="F288" s="48"/>
      <c r="G288" s="32"/>
      <c r="H288" s="22">
        <f>SUM(H283:H287)</f>
        <v>64.800000000000011</v>
      </c>
      <c r="I288" s="27"/>
    </row>
    <row r="289" spans="1:9" ht="40.5" x14ac:dyDescent="0.3">
      <c r="A289" s="13" t="s">
        <v>7</v>
      </c>
      <c r="B289" s="14" t="s">
        <v>0</v>
      </c>
      <c r="C289" s="14" t="s">
        <v>8</v>
      </c>
      <c r="D289" s="42" t="s">
        <v>82</v>
      </c>
      <c r="E289" s="43"/>
      <c r="F289" s="15" t="s">
        <v>3</v>
      </c>
      <c r="G289" s="33" t="s">
        <v>125</v>
      </c>
      <c r="H289" s="16" t="s">
        <v>9</v>
      </c>
      <c r="I289" s="27"/>
    </row>
    <row r="290" spans="1:9" x14ac:dyDescent="0.3">
      <c r="A290" s="44" t="s">
        <v>121</v>
      </c>
      <c r="B290" s="7">
        <v>1</v>
      </c>
      <c r="C290" s="8" t="s">
        <v>1</v>
      </c>
      <c r="D290" s="7">
        <v>6.2</v>
      </c>
      <c r="E290" s="7" t="s">
        <v>5</v>
      </c>
      <c r="F290" s="23">
        <v>0</v>
      </c>
      <c r="G290" s="21"/>
      <c r="H290" s="10">
        <f>D290*F290</f>
        <v>0</v>
      </c>
      <c r="I290" s="27"/>
    </row>
    <row r="291" spans="1:9" x14ac:dyDescent="0.3">
      <c r="A291" s="44"/>
      <c r="B291" s="7">
        <v>2</v>
      </c>
      <c r="C291" s="8" t="s">
        <v>10</v>
      </c>
      <c r="D291" s="7">
        <v>1</v>
      </c>
      <c r="E291" s="7" t="s">
        <v>6</v>
      </c>
      <c r="F291" s="23">
        <v>0</v>
      </c>
      <c r="G291" s="21"/>
      <c r="H291" s="10">
        <f t="shared" ref="H291:H297" si="26">D291*F291</f>
        <v>0</v>
      </c>
      <c r="I291" s="27"/>
    </row>
    <row r="292" spans="1:9" x14ac:dyDescent="0.3">
      <c r="A292" s="45"/>
      <c r="B292" s="7">
        <v>3</v>
      </c>
      <c r="C292" s="17" t="s">
        <v>2</v>
      </c>
      <c r="D292" s="18">
        <v>1</v>
      </c>
      <c r="E292" s="18" t="s">
        <v>6</v>
      </c>
      <c r="F292" s="23">
        <v>0</v>
      </c>
      <c r="G292" s="23"/>
      <c r="H292" s="10">
        <f t="shared" si="26"/>
        <v>0</v>
      </c>
      <c r="I292" s="27"/>
    </row>
    <row r="293" spans="1:9" x14ac:dyDescent="0.3">
      <c r="A293" s="45"/>
      <c r="B293" s="7">
        <v>4</v>
      </c>
      <c r="C293" s="17" t="s">
        <v>11</v>
      </c>
      <c r="D293" s="18">
        <v>1</v>
      </c>
      <c r="E293" s="18" t="s">
        <v>6</v>
      </c>
      <c r="F293" s="23">
        <v>0</v>
      </c>
      <c r="G293" s="23"/>
      <c r="H293" s="10">
        <f t="shared" si="26"/>
        <v>0</v>
      </c>
      <c r="I293" s="27"/>
    </row>
    <row r="294" spans="1:9" x14ac:dyDescent="0.3">
      <c r="A294" s="45"/>
      <c r="B294" s="7">
        <v>5</v>
      </c>
      <c r="C294" s="17" t="s">
        <v>62</v>
      </c>
      <c r="D294" s="18">
        <v>1</v>
      </c>
      <c r="E294" s="18" t="s">
        <v>6</v>
      </c>
      <c r="F294" s="23">
        <v>0</v>
      </c>
      <c r="G294" s="23"/>
      <c r="H294" s="10">
        <f t="shared" si="26"/>
        <v>0</v>
      </c>
      <c r="I294" s="27"/>
    </row>
    <row r="295" spans="1:9" x14ac:dyDescent="0.3">
      <c r="A295" s="45"/>
      <c r="B295" s="7">
        <v>6</v>
      </c>
      <c r="C295" s="17" t="s">
        <v>14</v>
      </c>
      <c r="D295" s="18">
        <v>1</v>
      </c>
      <c r="E295" s="18" t="s">
        <v>13</v>
      </c>
      <c r="F295" s="23">
        <v>0</v>
      </c>
      <c r="G295" s="23"/>
      <c r="H295" s="10">
        <f t="shared" si="26"/>
        <v>0</v>
      </c>
      <c r="I295" s="27"/>
    </row>
    <row r="296" spans="1:9" x14ac:dyDescent="0.3">
      <c r="A296" s="45"/>
      <c r="B296" s="7">
        <v>7</v>
      </c>
      <c r="C296" s="17" t="s">
        <v>64</v>
      </c>
      <c r="D296" s="18">
        <v>2</v>
      </c>
      <c r="E296" s="18" t="s">
        <v>6</v>
      </c>
      <c r="F296" s="23">
        <v>0</v>
      </c>
      <c r="G296" s="23"/>
      <c r="H296" s="10">
        <f t="shared" si="26"/>
        <v>0</v>
      </c>
      <c r="I296" s="27"/>
    </row>
    <row r="297" spans="1:9" x14ac:dyDescent="0.3">
      <c r="A297" s="45"/>
      <c r="B297" s="7">
        <v>8</v>
      </c>
      <c r="C297" s="17" t="s">
        <v>68</v>
      </c>
      <c r="D297" s="18">
        <v>2</v>
      </c>
      <c r="E297" s="18" t="s">
        <v>6</v>
      </c>
      <c r="F297" s="23">
        <v>0</v>
      </c>
      <c r="G297" s="23"/>
      <c r="H297" s="10">
        <f t="shared" si="26"/>
        <v>0</v>
      </c>
      <c r="I297" s="27"/>
    </row>
    <row r="298" spans="1:9" x14ac:dyDescent="0.3">
      <c r="A298" s="45"/>
      <c r="B298" s="7">
        <v>9</v>
      </c>
      <c r="C298" s="11" t="s">
        <v>25</v>
      </c>
      <c r="D298" s="18">
        <v>0.5</v>
      </c>
      <c r="E298" s="18" t="s">
        <v>4</v>
      </c>
      <c r="F298" s="23">
        <v>0</v>
      </c>
      <c r="G298" s="23"/>
      <c r="H298" s="29">
        <v>21.6</v>
      </c>
      <c r="I298" s="27"/>
    </row>
    <row r="299" spans="1:9" x14ac:dyDescent="0.3">
      <c r="A299" s="45"/>
      <c r="B299" s="7">
        <v>10</v>
      </c>
      <c r="C299" s="17" t="s">
        <v>28</v>
      </c>
      <c r="D299" s="18">
        <v>0.4</v>
      </c>
      <c r="E299" s="18" t="s">
        <v>4</v>
      </c>
      <c r="F299" s="23">
        <v>0</v>
      </c>
      <c r="G299" s="23"/>
      <c r="H299" s="29">
        <v>17.28</v>
      </c>
      <c r="I299" s="27"/>
    </row>
    <row r="300" spans="1:9" x14ac:dyDescent="0.3">
      <c r="A300" s="45"/>
      <c r="B300" s="7">
        <v>11</v>
      </c>
      <c r="C300" s="17" t="s">
        <v>26</v>
      </c>
      <c r="D300" s="18">
        <v>0.2</v>
      </c>
      <c r="E300" s="18" t="s">
        <v>4</v>
      </c>
      <c r="F300" s="23">
        <v>0</v>
      </c>
      <c r="G300" s="23"/>
      <c r="H300" s="29">
        <v>8.64</v>
      </c>
      <c r="I300" s="27"/>
    </row>
    <row r="301" spans="1:9" x14ac:dyDescent="0.3">
      <c r="A301" s="45"/>
      <c r="B301" s="7">
        <v>12</v>
      </c>
      <c r="C301" s="17" t="s">
        <v>63</v>
      </c>
      <c r="D301" s="18">
        <v>0.5</v>
      </c>
      <c r="E301" s="18" t="s">
        <v>4</v>
      </c>
      <c r="F301" s="23">
        <v>0</v>
      </c>
      <c r="G301" s="23"/>
      <c r="H301" s="29">
        <v>21.6</v>
      </c>
      <c r="I301" s="27"/>
    </row>
    <row r="302" spans="1:9" x14ac:dyDescent="0.3">
      <c r="A302" s="45"/>
      <c r="B302" s="7">
        <v>13</v>
      </c>
      <c r="C302" s="25" t="s">
        <v>79</v>
      </c>
      <c r="D302" s="18">
        <v>2.5</v>
      </c>
      <c r="E302" s="18" t="s">
        <v>4</v>
      </c>
      <c r="F302" s="23">
        <v>0</v>
      </c>
      <c r="G302" s="23"/>
      <c r="H302" s="29">
        <v>108</v>
      </c>
      <c r="I302" s="27"/>
    </row>
    <row r="303" spans="1:9" ht="17.25" thickBot="1" x14ac:dyDescent="0.35">
      <c r="A303" s="46"/>
      <c r="B303" s="47" t="s">
        <v>109</v>
      </c>
      <c r="C303" s="48"/>
      <c r="D303" s="48"/>
      <c r="E303" s="48"/>
      <c r="F303" s="48"/>
      <c r="G303" s="32"/>
      <c r="H303" s="12">
        <f>H290+H291+H292+H293+H294+H295+H296+H297+H298+H299+H300+H301+H302</f>
        <v>177.12</v>
      </c>
      <c r="I303" s="27"/>
    </row>
    <row r="304" spans="1:9" ht="40.5" x14ac:dyDescent="0.3">
      <c r="A304" s="3" t="s">
        <v>7</v>
      </c>
      <c r="B304" s="4" t="s">
        <v>0</v>
      </c>
      <c r="C304" s="4" t="s">
        <v>8</v>
      </c>
      <c r="D304" s="42" t="s">
        <v>82</v>
      </c>
      <c r="E304" s="43"/>
      <c r="F304" s="5" t="s">
        <v>3</v>
      </c>
      <c r="G304" s="33" t="s">
        <v>125</v>
      </c>
      <c r="H304" s="6" t="s">
        <v>9</v>
      </c>
      <c r="I304" s="27"/>
    </row>
    <row r="305" spans="1:9" x14ac:dyDescent="0.3">
      <c r="A305" s="44" t="s">
        <v>122</v>
      </c>
      <c r="B305" s="7">
        <v>1</v>
      </c>
      <c r="C305" s="8" t="s">
        <v>1</v>
      </c>
      <c r="D305" s="7">
        <v>6.2</v>
      </c>
      <c r="E305" s="7" t="s">
        <v>5</v>
      </c>
      <c r="F305" s="9">
        <v>0</v>
      </c>
      <c r="G305" s="21"/>
      <c r="H305" s="10">
        <f>D305*F305</f>
        <v>0</v>
      </c>
      <c r="I305" s="27"/>
    </row>
    <row r="306" spans="1:9" x14ac:dyDescent="0.3">
      <c r="A306" s="45"/>
      <c r="B306" s="7">
        <v>2</v>
      </c>
      <c r="C306" s="8" t="s">
        <v>10</v>
      </c>
      <c r="D306" s="7">
        <v>1</v>
      </c>
      <c r="E306" s="7" t="s">
        <v>6</v>
      </c>
      <c r="F306" s="9">
        <v>0</v>
      </c>
      <c r="G306" s="21"/>
      <c r="H306" s="10">
        <f t="shared" ref="H306" si="27">D306*F306</f>
        <v>0</v>
      </c>
      <c r="I306" s="27"/>
    </row>
    <row r="307" spans="1:9" x14ac:dyDescent="0.3">
      <c r="A307" s="45"/>
      <c r="B307" s="7">
        <v>3</v>
      </c>
      <c r="C307" s="11" t="s">
        <v>25</v>
      </c>
      <c r="D307" s="7">
        <v>0.5</v>
      </c>
      <c r="E307" s="7" t="s">
        <v>4</v>
      </c>
      <c r="F307" s="9">
        <v>0</v>
      </c>
      <c r="G307" s="21"/>
      <c r="H307" s="29">
        <v>21.6</v>
      </c>
      <c r="I307" s="27"/>
    </row>
    <row r="308" spans="1:9" ht="17.25" thickBot="1" x14ac:dyDescent="0.35">
      <c r="A308" s="46"/>
      <c r="B308" s="47" t="s">
        <v>110</v>
      </c>
      <c r="C308" s="48"/>
      <c r="D308" s="48"/>
      <c r="E308" s="48"/>
      <c r="F308" s="48"/>
      <c r="G308" s="32"/>
      <c r="H308" s="22">
        <f>SUM(H305:H307)</f>
        <v>21.6</v>
      </c>
      <c r="I308" s="27"/>
    </row>
    <row r="309" spans="1:9" ht="40.5" x14ac:dyDescent="0.3">
      <c r="A309" s="13" t="s">
        <v>7</v>
      </c>
      <c r="B309" s="14" t="s">
        <v>0</v>
      </c>
      <c r="C309" s="14" t="s">
        <v>8</v>
      </c>
      <c r="D309" s="42" t="s">
        <v>82</v>
      </c>
      <c r="E309" s="43"/>
      <c r="F309" s="15" t="s">
        <v>3</v>
      </c>
      <c r="G309" s="33" t="s">
        <v>125</v>
      </c>
      <c r="H309" s="16" t="s">
        <v>9</v>
      </c>
      <c r="I309" s="27"/>
    </row>
    <row r="310" spans="1:9" x14ac:dyDescent="0.3">
      <c r="A310" s="44" t="s">
        <v>123</v>
      </c>
      <c r="B310" s="26">
        <v>1</v>
      </c>
      <c r="C310" s="8" t="s">
        <v>1</v>
      </c>
      <c r="D310" s="7">
        <v>6.2</v>
      </c>
      <c r="E310" s="7" t="s">
        <v>5</v>
      </c>
      <c r="F310" s="9">
        <v>0</v>
      </c>
      <c r="G310" s="21"/>
      <c r="H310" s="10">
        <f>D310*F310</f>
        <v>0</v>
      </c>
      <c r="I310" s="27"/>
    </row>
    <row r="311" spans="1:9" x14ac:dyDescent="0.3">
      <c r="A311" s="44"/>
      <c r="B311" s="26">
        <v>2</v>
      </c>
      <c r="C311" s="8" t="s">
        <v>10</v>
      </c>
      <c r="D311" s="7">
        <v>1</v>
      </c>
      <c r="E311" s="7" t="s">
        <v>6</v>
      </c>
      <c r="F311" s="9">
        <v>0</v>
      </c>
      <c r="G311" s="21"/>
      <c r="H311" s="10">
        <f t="shared" ref="H311:H312" si="28">D311*F311</f>
        <v>0</v>
      </c>
      <c r="I311" s="27"/>
    </row>
    <row r="312" spans="1:9" x14ac:dyDescent="0.3">
      <c r="A312" s="45"/>
      <c r="B312" s="26">
        <v>3</v>
      </c>
      <c r="C312" s="8" t="s">
        <v>12</v>
      </c>
      <c r="D312" s="7">
        <v>1</v>
      </c>
      <c r="E312" s="7" t="s">
        <v>13</v>
      </c>
      <c r="F312" s="9">
        <v>0</v>
      </c>
      <c r="G312" s="21"/>
      <c r="H312" s="10">
        <f t="shared" si="28"/>
        <v>0</v>
      </c>
      <c r="I312" s="27"/>
    </row>
    <row r="313" spans="1:9" x14ac:dyDescent="0.3">
      <c r="A313" s="45"/>
      <c r="B313" s="26">
        <v>4</v>
      </c>
      <c r="C313" s="11" t="s">
        <v>25</v>
      </c>
      <c r="D313" s="18">
        <v>0.5</v>
      </c>
      <c r="E313" s="18" t="s">
        <v>4</v>
      </c>
      <c r="F313" s="19">
        <v>0</v>
      </c>
      <c r="G313" s="23"/>
      <c r="H313" s="29">
        <v>21.6</v>
      </c>
      <c r="I313" s="27"/>
    </row>
    <row r="314" spans="1:9" x14ac:dyDescent="0.3">
      <c r="A314" s="45"/>
      <c r="B314" s="26">
        <v>5</v>
      </c>
      <c r="C314" s="17" t="s">
        <v>27</v>
      </c>
      <c r="D314" s="18">
        <v>1</v>
      </c>
      <c r="E314" s="18" t="s">
        <v>4</v>
      </c>
      <c r="F314" s="19">
        <v>0</v>
      </c>
      <c r="G314" s="23"/>
      <c r="H314" s="29">
        <v>43.2</v>
      </c>
      <c r="I314" s="27"/>
    </row>
    <row r="315" spans="1:9" ht="17.25" thickBot="1" x14ac:dyDescent="0.35">
      <c r="A315" s="46"/>
      <c r="B315" s="47" t="s">
        <v>23</v>
      </c>
      <c r="C315" s="48"/>
      <c r="D315" s="48"/>
      <c r="E315" s="48"/>
      <c r="F315" s="48"/>
      <c r="G315" s="32"/>
      <c r="H315" s="12">
        <f>SUM(H310:H314)</f>
        <v>64.800000000000011</v>
      </c>
      <c r="I315" s="27"/>
    </row>
    <row r="316" spans="1:9" ht="40.5" x14ac:dyDescent="0.3">
      <c r="A316" s="3" t="s">
        <v>7</v>
      </c>
      <c r="B316" s="4" t="s">
        <v>0</v>
      </c>
      <c r="C316" s="4" t="s">
        <v>8</v>
      </c>
      <c r="D316" s="42" t="s">
        <v>82</v>
      </c>
      <c r="E316" s="43"/>
      <c r="F316" s="5" t="s">
        <v>3</v>
      </c>
      <c r="G316" s="33" t="s">
        <v>125</v>
      </c>
      <c r="H316" s="6" t="s">
        <v>9</v>
      </c>
      <c r="I316" s="27"/>
    </row>
    <row r="317" spans="1:9" x14ac:dyDescent="0.3">
      <c r="A317" s="44" t="s">
        <v>91</v>
      </c>
      <c r="B317" s="7">
        <v>1</v>
      </c>
      <c r="C317" s="8" t="s">
        <v>1</v>
      </c>
      <c r="D317" s="7">
        <v>6.2</v>
      </c>
      <c r="E317" s="7" t="s">
        <v>5</v>
      </c>
      <c r="F317" s="9">
        <v>0</v>
      </c>
      <c r="G317" s="21"/>
      <c r="H317" s="10">
        <f>D317*F317</f>
        <v>0</v>
      </c>
      <c r="I317" s="27"/>
    </row>
    <row r="318" spans="1:9" x14ac:dyDescent="0.3">
      <c r="A318" s="45"/>
      <c r="B318" s="7">
        <v>2</v>
      </c>
      <c r="C318" s="8" t="s">
        <v>10</v>
      </c>
      <c r="D318" s="7">
        <v>1</v>
      </c>
      <c r="E318" s="7" t="s">
        <v>6</v>
      </c>
      <c r="F318" s="9">
        <v>0</v>
      </c>
      <c r="G318" s="21"/>
      <c r="H318" s="10">
        <f t="shared" ref="H318" si="29">D318*F318</f>
        <v>0</v>
      </c>
      <c r="I318" s="27"/>
    </row>
    <row r="319" spans="1:9" x14ac:dyDescent="0.3">
      <c r="A319" s="45"/>
      <c r="B319" s="7">
        <v>3</v>
      </c>
      <c r="C319" s="11" t="s">
        <v>25</v>
      </c>
      <c r="D319" s="7">
        <v>0.5</v>
      </c>
      <c r="E319" s="7" t="s">
        <v>4</v>
      </c>
      <c r="F319" s="21">
        <v>0</v>
      </c>
      <c r="G319" s="21"/>
      <c r="H319" s="29">
        <v>21.6</v>
      </c>
      <c r="I319" s="27"/>
    </row>
    <row r="320" spans="1:9" ht="17.25" thickBot="1" x14ac:dyDescent="0.35">
      <c r="A320" s="46"/>
      <c r="B320" s="47" t="s">
        <v>111</v>
      </c>
      <c r="C320" s="48"/>
      <c r="D320" s="48"/>
      <c r="E320" s="48"/>
      <c r="F320" s="48"/>
      <c r="G320" s="32"/>
      <c r="H320" s="22">
        <f>SUM(H317:H319)</f>
        <v>21.6</v>
      </c>
      <c r="I320" s="27"/>
    </row>
    <row r="321" spans="1:9" ht="40.5" x14ac:dyDescent="0.3">
      <c r="A321" s="13" t="s">
        <v>7</v>
      </c>
      <c r="B321" s="14" t="s">
        <v>0</v>
      </c>
      <c r="C321" s="14" t="s">
        <v>8</v>
      </c>
      <c r="D321" s="42" t="s">
        <v>82</v>
      </c>
      <c r="E321" s="43"/>
      <c r="F321" s="15" t="s">
        <v>3</v>
      </c>
      <c r="G321" s="33" t="s">
        <v>125</v>
      </c>
      <c r="H321" s="16" t="s">
        <v>9</v>
      </c>
      <c r="I321" s="27"/>
    </row>
    <row r="322" spans="1:9" x14ac:dyDescent="0.3">
      <c r="A322" s="44" t="s">
        <v>92</v>
      </c>
      <c r="B322" s="7">
        <v>1</v>
      </c>
      <c r="C322" s="8" t="s">
        <v>1</v>
      </c>
      <c r="D322" s="7">
        <v>6.2</v>
      </c>
      <c r="E322" s="7" t="s">
        <v>5</v>
      </c>
      <c r="F322" s="9">
        <v>0</v>
      </c>
      <c r="G322" s="21"/>
      <c r="H322" s="10">
        <f>D322*F322</f>
        <v>0</v>
      </c>
      <c r="I322" s="27"/>
    </row>
    <row r="323" spans="1:9" x14ac:dyDescent="0.3">
      <c r="A323" s="45"/>
      <c r="B323" s="7">
        <v>2</v>
      </c>
      <c r="C323" s="8" t="s">
        <v>10</v>
      </c>
      <c r="D323" s="7">
        <v>1</v>
      </c>
      <c r="E323" s="7" t="s">
        <v>6</v>
      </c>
      <c r="F323" s="9">
        <v>0</v>
      </c>
      <c r="G323" s="21"/>
      <c r="H323" s="10">
        <f t="shared" ref="H323:H341" si="30">D323*F323</f>
        <v>0</v>
      </c>
      <c r="I323" s="27"/>
    </row>
    <row r="324" spans="1:9" x14ac:dyDescent="0.3">
      <c r="A324" s="45"/>
      <c r="B324" s="7">
        <v>3</v>
      </c>
      <c r="C324" s="17" t="s">
        <v>2</v>
      </c>
      <c r="D324" s="18">
        <v>1</v>
      </c>
      <c r="E324" s="18" t="s">
        <v>6</v>
      </c>
      <c r="F324" s="19">
        <v>0</v>
      </c>
      <c r="G324" s="23"/>
      <c r="H324" s="10">
        <f t="shared" si="30"/>
        <v>0</v>
      </c>
      <c r="I324" s="27"/>
    </row>
    <row r="325" spans="1:9" x14ac:dyDescent="0.3">
      <c r="A325" s="45"/>
      <c r="B325" s="7">
        <v>4</v>
      </c>
      <c r="C325" s="17" t="s">
        <v>11</v>
      </c>
      <c r="D325" s="18">
        <v>1</v>
      </c>
      <c r="E325" s="18" t="s">
        <v>6</v>
      </c>
      <c r="F325" s="19">
        <v>0</v>
      </c>
      <c r="G325" s="23"/>
      <c r="H325" s="10">
        <f t="shared" si="30"/>
        <v>0</v>
      </c>
      <c r="I325" s="27"/>
    </row>
    <row r="326" spans="1:9" x14ac:dyDescent="0.3">
      <c r="A326" s="45"/>
      <c r="B326" s="7">
        <v>5</v>
      </c>
      <c r="C326" s="17" t="s">
        <v>62</v>
      </c>
      <c r="D326" s="18">
        <v>1</v>
      </c>
      <c r="E326" s="18" t="s">
        <v>6</v>
      </c>
      <c r="F326" s="19">
        <v>0</v>
      </c>
      <c r="G326" s="23"/>
      <c r="H326" s="10">
        <f t="shared" si="30"/>
        <v>0</v>
      </c>
      <c r="I326" s="27"/>
    </row>
    <row r="327" spans="1:9" x14ac:dyDescent="0.3">
      <c r="A327" s="45"/>
      <c r="B327" s="7">
        <v>6</v>
      </c>
      <c r="C327" s="17" t="s">
        <v>14</v>
      </c>
      <c r="D327" s="18">
        <v>1</v>
      </c>
      <c r="E327" s="18" t="s">
        <v>13</v>
      </c>
      <c r="F327" s="23">
        <v>0</v>
      </c>
      <c r="G327" s="23"/>
      <c r="H327" s="10">
        <f t="shared" si="30"/>
        <v>0</v>
      </c>
      <c r="I327" s="27"/>
    </row>
    <row r="328" spans="1:9" x14ac:dyDescent="0.3">
      <c r="A328" s="45"/>
      <c r="B328" s="7">
        <v>7</v>
      </c>
      <c r="C328" s="17" t="s">
        <v>64</v>
      </c>
      <c r="D328" s="18">
        <v>2</v>
      </c>
      <c r="E328" s="18" t="s">
        <v>6</v>
      </c>
      <c r="F328" s="23">
        <v>0</v>
      </c>
      <c r="G328" s="23"/>
      <c r="H328" s="10">
        <f t="shared" si="30"/>
        <v>0</v>
      </c>
      <c r="I328" s="27"/>
    </row>
    <row r="329" spans="1:9" x14ac:dyDescent="0.3">
      <c r="A329" s="45"/>
      <c r="B329" s="7">
        <v>8</v>
      </c>
      <c r="C329" s="8" t="s">
        <v>66</v>
      </c>
      <c r="D329" s="7">
        <v>4</v>
      </c>
      <c r="E329" s="7" t="s">
        <v>5</v>
      </c>
      <c r="F329" s="21">
        <v>0</v>
      </c>
      <c r="G329" s="21"/>
      <c r="H329" s="10">
        <f t="shared" si="30"/>
        <v>0</v>
      </c>
      <c r="I329" s="27"/>
    </row>
    <row r="330" spans="1:9" x14ac:dyDescent="0.3">
      <c r="A330" s="45"/>
      <c r="B330" s="7">
        <v>9</v>
      </c>
      <c r="C330" s="17" t="s">
        <v>69</v>
      </c>
      <c r="D330" s="18">
        <v>1</v>
      </c>
      <c r="E330" s="18" t="s">
        <v>6</v>
      </c>
      <c r="F330" s="23">
        <v>0</v>
      </c>
      <c r="G330" s="23"/>
      <c r="H330" s="10">
        <f t="shared" si="30"/>
        <v>0</v>
      </c>
      <c r="I330" s="27"/>
    </row>
    <row r="331" spans="1:9" x14ac:dyDescent="0.3">
      <c r="A331" s="45"/>
      <c r="B331" s="7">
        <v>10</v>
      </c>
      <c r="C331" s="17" t="s">
        <v>70</v>
      </c>
      <c r="D331" s="18">
        <v>1</v>
      </c>
      <c r="E331" s="18" t="s">
        <v>6</v>
      </c>
      <c r="F331" s="23">
        <v>0</v>
      </c>
      <c r="G331" s="23"/>
      <c r="H331" s="10">
        <f t="shared" si="30"/>
        <v>0</v>
      </c>
      <c r="I331" s="27"/>
    </row>
    <row r="332" spans="1:9" x14ac:dyDescent="0.3">
      <c r="A332" s="45"/>
      <c r="B332" s="7">
        <v>11</v>
      </c>
      <c r="C332" s="17" t="s">
        <v>71</v>
      </c>
      <c r="D332" s="18">
        <v>1</v>
      </c>
      <c r="E332" s="18" t="s">
        <v>6</v>
      </c>
      <c r="F332" s="23">
        <v>0</v>
      </c>
      <c r="G332" s="23"/>
      <c r="H332" s="10">
        <f t="shared" si="30"/>
        <v>0</v>
      </c>
      <c r="I332" s="27"/>
    </row>
    <row r="333" spans="1:9" x14ac:dyDescent="0.3">
      <c r="A333" s="45"/>
      <c r="B333" s="7">
        <v>12</v>
      </c>
      <c r="C333" s="17" t="s">
        <v>72</v>
      </c>
      <c r="D333" s="18">
        <v>1</v>
      </c>
      <c r="E333" s="18" t="s">
        <v>6</v>
      </c>
      <c r="F333" s="23">
        <v>0</v>
      </c>
      <c r="G333" s="23"/>
      <c r="H333" s="10">
        <f t="shared" si="30"/>
        <v>0</v>
      </c>
      <c r="I333" s="27"/>
    </row>
    <row r="334" spans="1:9" x14ac:dyDescent="0.3">
      <c r="A334" s="45"/>
      <c r="B334" s="7">
        <v>13</v>
      </c>
      <c r="C334" s="17" t="s">
        <v>73</v>
      </c>
      <c r="D334" s="18">
        <v>3</v>
      </c>
      <c r="E334" s="18" t="s">
        <v>6</v>
      </c>
      <c r="F334" s="23">
        <v>0</v>
      </c>
      <c r="G334" s="23"/>
      <c r="H334" s="10">
        <f t="shared" si="30"/>
        <v>0</v>
      </c>
      <c r="I334" s="27"/>
    </row>
    <row r="335" spans="1:9" x14ac:dyDescent="0.3">
      <c r="A335" s="45"/>
      <c r="B335" s="7">
        <v>14</v>
      </c>
      <c r="C335" s="17" t="s">
        <v>74</v>
      </c>
      <c r="D335" s="18">
        <v>1</v>
      </c>
      <c r="E335" s="18" t="s">
        <v>6</v>
      </c>
      <c r="F335" s="23">
        <v>0</v>
      </c>
      <c r="G335" s="23"/>
      <c r="H335" s="10">
        <f t="shared" si="30"/>
        <v>0</v>
      </c>
      <c r="I335" s="27"/>
    </row>
    <row r="336" spans="1:9" x14ac:dyDescent="0.3">
      <c r="A336" s="45"/>
      <c r="B336" s="7">
        <v>15</v>
      </c>
      <c r="C336" s="17" t="s">
        <v>75</v>
      </c>
      <c r="D336" s="18">
        <v>1</v>
      </c>
      <c r="E336" s="18" t="s">
        <v>6</v>
      </c>
      <c r="F336" s="23">
        <v>0</v>
      </c>
      <c r="G336" s="23"/>
      <c r="H336" s="10">
        <f t="shared" si="30"/>
        <v>0</v>
      </c>
      <c r="I336" s="27"/>
    </row>
    <row r="337" spans="1:9" x14ac:dyDescent="0.3">
      <c r="A337" s="45"/>
      <c r="B337" s="7">
        <v>16</v>
      </c>
      <c r="C337" s="17" t="s">
        <v>76</v>
      </c>
      <c r="D337" s="18">
        <v>1</v>
      </c>
      <c r="E337" s="18" t="s">
        <v>6</v>
      </c>
      <c r="F337" s="23">
        <v>0</v>
      </c>
      <c r="G337" s="23"/>
      <c r="H337" s="10">
        <f t="shared" si="30"/>
        <v>0</v>
      </c>
      <c r="I337" s="27"/>
    </row>
    <row r="338" spans="1:9" x14ac:dyDescent="0.3">
      <c r="A338" s="45"/>
      <c r="B338" s="7">
        <v>17</v>
      </c>
      <c r="C338" s="17" t="s">
        <v>76</v>
      </c>
      <c r="D338" s="18">
        <v>1</v>
      </c>
      <c r="E338" s="18" t="s">
        <v>6</v>
      </c>
      <c r="F338" s="23">
        <v>0</v>
      </c>
      <c r="G338" s="23"/>
      <c r="H338" s="10">
        <f t="shared" si="30"/>
        <v>0</v>
      </c>
      <c r="I338" s="27"/>
    </row>
    <row r="339" spans="1:9" x14ac:dyDescent="0.3">
      <c r="A339" s="45"/>
      <c r="B339" s="7">
        <v>18</v>
      </c>
      <c r="C339" s="17" t="s">
        <v>76</v>
      </c>
      <c r="D339" s="18">
        <v>1</v>
      </c>
      <c r="E339" s="18" t="s">
        <v>6</v>
      </c>
      <c r="F339" s="23">
        <v>0</v>
      </c>
      <c r="G339" s="23"/>
      <c r="H339" s="10">
        <f t="shared" si="30"/>
        <v>0</v>
      </c>
      <c r="I339" s="27"/>
    </row>
    <row r="340" spans="1:9" x14ac:dyDescent="0.3">
      <c r="A340" s="45"/>
      <c r="B340" s="7">
        <v>19</v>
      </c>
      <c r="C340" s="17" t="s">
        <v>77</v>
      </c>
      <c r="D340" s="18">
        <v>1</v>
      </c>
      <c r="E340" s="18" t="s">
        <v>6</v>
      </c>
      <c r="F340" s="23">
        <v>0</v>
      </c>
      <c r="G340" s="23"/>
      <c r="H340" s="10">
        <f t="shared" si="30"/>
        <v>0</v>
      </c>
      <c r="I340" s="27"/>
    </row>
    <row r="341" spans="1:9" x14ac:dyDescent="0.3">
      <c r="A341" s="45"/>
      <c r="B341" s="7">
        <v>20</v>
      </c>
      <c r="C341" s="17" t="s">
        <v>78</v>
      </c>
      <c r="D341" s="18">
        <v>1</v>
      </c>
      <c r="E341" s="18" t="s">
        <v>6</v>
      </c>
      <c r="F341" s="23">
        <v>0</v>
      </c>
      <c r="G341" s="23"/>
      <c r="H341" s="10">
        <f t="shared" si="30"/>
        <v>0</v>
      </c>
      <c r="I341" s="27"/>
    </row>
    <row r="342" spans="1:9" x14ac:dyDescent="0.3">
      <c r="A342" s="45"/>
      <c r="B342" s="7">
        <v>21</v>
      </c>
      <c r="C342" s="11" t="s">
        <v>25</v>
      </c>
      <c r="D342" s="18">
        <v>0.5</v>
      </c>
      <c r="E342" s="18" t="s">
        <v>4</v>
      </c>
      <c r="F342" s="21">
        <v>0</v>
      </c>
      <c r="G342" s="21"/>
      <c r="H342" s="29">
        <v>21.6</v>
      </c>
      <c r="I342" s="27"/>
    </row>
    <row r="343" spans="1:9" x14ac:dyDescent="0.3">
      <c r="A343" s="45"/>
      <c r="B343" s="7">
        <v>22</v>
      </c>
      <c r="C343" s="17" t="s">
        <v>28</v>
      </c>
      <c r="D343" s="18">
        <v>0.4</v>
      </c>
      <c r="E343" s="18" t="s">
        <v>4</v>
      </c>
      <c r="F343" s="21">
        <v>0</v>
      </c>
      <c r="G343" s="21"/>
      <c r="H343" s="29">
        <v>17.28</v>
      </c>
      <c r="I343" s="27"/>
    </row>
    <row r="344" spans="1:9" x14ac:dyDescent="0.3">
      <c r="A344" s="45"/>
      <c r="B344" s="7">
        <v>23</v>
      </c>
      <c r="C344" s="17" t="s">
        <v>26</v>
      </c>
      <c r="D344" s="18">
        <v>0.2</v>
      </c>
      <c r="E344" s="18" t="s">
        <v>4</v>
      </c>
      <c r="F344" s="21">
        <v>0</v>
      </c>
      <c r="G344" s="21"/>
      <c r="H344" s="29">
        <v>8.64</v>
      </c>
      <c r="I344" s="27"/>
    </row>
    <row r="345" spans="1:9" x14ac:dyDescent="0.3">
      <c r="A345" s="45"/>
      <c r="B345" s="7">
        <v>24</v>
      </c>
      <c r="C345" s="17" t="s">
        <v>63</v>
      </c>
      <c r="D345" s="18">
        <v>0.5</v>
      </c>
      <c r="E345" s="18" t="s">
        <v>4</v>
      </c>
      <c r="F345" s="21">
        <v>0</v>
      </c>
      <c r="G345" s="21"/>
      <c r="H345" s="29">
        <v>21.6</v>
      </c>
      <c r="I345" s="27"/>
    </row>
    <row r="346" spans="1:9" x14ac:dyDescent="0.3">
      <c r="A346" s="45"/>
      <c r="B346" s="7">
        <v>25</v>
      </c>
      <c r="C346" s="17" t="s">
        <v>65</v>
      </c>
      <c r="D346" s="18">
        <v>1</v>
      </c>
      <c r="E346" s="18" t="s">
        <v>4</v>
      </c>
      <c r="F346" s="21">
        <v>0</v>
      </c>
      <c r="G346" s="21"/>
      <c r="H346" s="29">
        <v>43.2</v>
      </c>
      <c r="I346" s="27"/>
    </row>
    <row r="347" spans="1:9" x14ac:dyDescent="0.3">
      <c r="A347" s="45"/>
      <c r="B347" s="7">
        <v>26</v>
      </c>
      <c r="C347" s="11" t="s">
        <v>67</v>
      </c>
      <c r="D347" s="7">
        <v>1</v>
      </c>
      <c r="E347" s="7" t="s">
        <v>4</v>
      </c>
      <c r="F347" s="21">
        <v>0</v>
      </c>
      <c r="G347" s="21"/>
      <c r="H347" s="29">
        <v>43.2</v>
      </c>
      <c r="I347" s="27"/>
    </row>
    <row r="348" spans="1:9" ht="27.75" x14ac:dyDescent="0.3">
      <c r="A348" s="45"/>
      <c r="B348" s="7">
        <v>27</v>
      </c>
      <c r="C348" s="11" t="s">
        <v>80</v>
      </c>
      <c r="D348" s="7">
        <v>6</v>
      </c>
      <c r="E348" s="7" t="s">
        <v>4</v>
      </c>
      <c r="F348" s="21">
        <v>0</v>
      </c>
      <c r="G348" s="21"/>
      <c r="H348" s="29">
        <v>259.2</v>
      </c>
      <c r="I348" s="27"/>
    </row>
    <row r="349" spans="1:9" ht="17.25" thickBot="1" x14ac:dyDescent="0.35">
      <c r="A349" s="46"/>
      <c r="B349" s="47" t="s">
        <v>112</v>
      </c>
      <c r="C349" s="48"/>
      <c r="D349" s="48"/>
      <c r="E349" s="48"/>
      <c r="F349" s="48"/>
      <c r="G349" s="32"/>
      <c r="H349" s="22">
        <f>SUM(H322:H348)</f>
        <v>414.72</v>
      </c>
      <c r="I349" s="27"/>
    </row>
  </sheetData>
  <mergeCells count="125">
    <mergeCell ref="F1:H1"/>
    <mergeCell ref="A3:H3"/>
    <mergeCell ref="J3:M4"/>
    <mergeCell ref="D4:E4"/>
    <mergeCell ref="A5:A8"/>
    <mergeCell ref="B8:F8"/>
    <mergeCell ref="D21:E21"/>
    <mergeCell ref="A22:A31"/>
    <mergeCell ref="B31:F31"/>
    <mergeCell ref="D32:E32"/>
    <mergeCell ref="A33:A36"/>
    <mergeCell ref="B36:F36"/>
    <mergeCell ref="D9:E9"/>
    <mergeCell ref="A10:A13"/>
    <mergeCell ref="B13:F13"/>
    <mergeCell ref="D14:E14"/>
    <mergeCell ref="A15:A20"/>
    <mergeCell ref="B20:F20"/>
    <mergeCell ref="D49:E49"/>
    <mergeCell ref="A50:A62"/>
    <mergeCell ref="B62:F62"/>
    <mergeCell ref="D63:E63"/>
    <mergeCell ref="A64:A69"/>
    <mergeCell ref="B69:F69"/>
    <mergeCell ref="D37:E37"/>
    <mergeCell ref="A38:A43"/>
    <mergeCell ref="B43:F43"/>
    <mergeCell ref="D44:E44"/>
    <mergeCell ref="A45:A48"/>
    <mergeCell ref="B48:F48"/>
    <mergeCell ref="D82:E82"/>
    <mergeCell ref="A83:A97"/>
    <mergeCell ref="B97:F97"/>
    <mergeCell ref="D98:E98"/>
    <mergeCell ref="A99:A102"/>
    <mergeCell ref="B102:F102"/>
    <mergeCell ref="D70:E70"/>
    <mergeCell ref="A71:A76"/>
    <mergeCell ref="B76:F76"/>
    <mergeCell ref="D77:E77"/>
    <mergeCell ref="A78:A81"/>
    <mergeCell ref="B81:F81"/>
    <mergeCell ref="D115:E115"/>
    <mergeCell ref="A116:A129"/>
    <mergeCell ref="B129:F129"/>
    <mergeCell ref="D130:E130"/>
    <mergeCell ref="A131:A134"/>
    <mergeCell ref="B134:F134"/>
    <mergeCell ref="D103:E103"/>
    <mergeCell ref="A104:A107"/>
    <mergeCell ref="B107:F107"/>
    <mergeCell ref="D108:E108"/>
    <mergeCell ref="A109:A114"/>
    <mergeCell ref="B114:F114"/>
    <mergeCell ref="D147:E147"/>
    <mergeCell ref="A148:A175"/>
    <mergeCell ref="B175:F175"/>
    <mergeCell ref="A177:B177"/>
    <mergeCell ref="C177:H177"/>
    <mergeCell ref="D178:E178"/>
    <mergeCell ref="D135:E135"/>
    <mergeCell ref="A136:A141"/>
    <mergeCell ref="B141:F141"/>
    <mergeCell ref="D142:E142"/>
    <mergeCell ref="A143:A146"/>
    <mergeCell ref="B146:F146"/>
    <mergeCell ref="A189:A194"/>
    <mergeCell ref="B194:F194"/>
    <mergeCell ref="D195:E195"/>
    <mergeCell ref="A196:A205"/>
    <mergeCell ref="B205:F205"/>
    <mergeCell ref="D206:E206"/>
    <mergeCell ref="A179:A182"/>
    <mergeCell ref="B182:F182"/>
    <mergeCell ref="D183:E183"/>
    <mergeCell ref="A184:A187"/>
    <mergeCell ref="B187:F187"/>
    <mergeCell ref="D188:E188"/>
    <mergeCell ref="A219:A222"/>
    <mergeCell ref="B222:F222"/>
    <mergeCell ref="D223:E223"/>
    <mergeCell ref="A224:A236"/>
    <mergeCell ref="B236:F236"/>
    <mergeCell ref="D237:E237"/>
    <mergeCell ref="A207:A210"/>
    <mergeCell ref="B210:F210"/>
    <mergeCell ref="D211:E211"/>
    <mergeCell ref="A212:A217"/>
    <mergeCell ref="B217:F217"/>
    <mergeCell ref="D218:E218"/>
    <mergeCell ref="A252:A255"/>
    <mergeCell ref="B255:F255"/>
    <mergeCell ref="D256:E256"/>
    <mergeCell ref="A257:A271"/>
    <mergeCell ref="B271:F271"/>
    <mergeCell ref="D272:E272"/>
    <mergeCell ref="A238:A243"/>
    <mergeCell ref="B243:F243"/>
    <mergeCell ref="D244:E244"/>
    <mergeCell ref="A245:A250"/>
    <mergeCell ref="B250:F250"/>
    <mergeCell ref="D251:E251"/>
    <mergeCell ref="A283:A288"/>
    <mergeCell ref="B288:F288"/>
    <mergeCell ref="D289:E289"/>
    <mergeCell ref="A290:A303"/>
    <mergeCell ref="B303:F303"/>
    <mergeCell ref="D304:E304"/>
    <mergeCell ref="A273:A276"/>
    <mergeCell ref="B276:F276"/>
    <mergeCell ref="D277:E277"/>
    <mergeCell ref="A278:A281"/>
    <mergeCell ref="B281:F281"/>
    <mergeCell ref="D282:E282"/>
    <mergeCell ref="A317:A320"/>
    <mergeCell ref="B320:F320"/>
    <mergeCell ref="D321:E321"/>
    <mergeCell ref="A322:A349"/>
    <mergeCell ref="B349:F349"/>
    <mergeCell ref="A305:A308"/>
    <mergeCell ref="B308:F308"/>
    <mergeCell ref="D309:E309"/>
    <mergeCell ref="A310:A315"/>
    <mergeCell ref="B315:F315"/>
    <mergeCell ref="D316:E316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G15"/>
  <sheetViews>
    <sheetView tabSelected="1" workbookViewId="0">
      <selection activeCell="H16" sqref="H16"/>
    </sheetView>
  </sheetViews>
  <sheetFormatPr defaultRowHeight="15" x14ac:dyDescent="0.25"/>
  <cols>
    <col min="2" max="2" width="19.85546875" customWidth="1"/>
    <col min="3" max="3" width="47.28515625" customWidth="1"/>
  </cols>
  <sheetData>
    <row r="1" spans="2:7" ht="30" x14ac:dyDescent="0.25">
      <c r="C1" s="127" t="s">
        <v>174</v>
      </c>
    </row>
    <row r="2" spans="2:7" x14ac:dyDescent="0.25">
      <c r="C2" s="127"/>
    </row>
    <row r="3" spans="2:7" x14ac:dyDescent="0.25">
      <c r="C3" s="128" t="s">
        <v>175</v>
      </c>
    </row>
    <row r="4" spans="2:7" x14ac:dyDescent="0.25">
      <c r="B4" s="129" t="s">
        <v>173</v>
      </c>
      <c r="C4" s="126">
        <f>FORD!G8+FORD!G13+FORD!G20+FORD!G31+FORD!G36+FORD!G43+FORD!G48+FORD!G62+FORD!G69+FORD!G76+FORD!G81+FORD!G97+FORD!G102+FORD!G107+FORD!G114+FORD!G129+FORD!G134+FORD!G141+FORD!G146+FORD!G175+FORD!G180+FORD!G185+FORD!G192+FORD!G203+FORD!G208+FORD!G215+FORD!G220+FORD!G234+FORD!G241+FORD!G248+FORD!G253+FORD!G269+FORD!G274+FORD!G279+FORD!G286+FORD!G301+FORD!G306+FORD!G313+FORD!G318+FORD!G347</f>
        <v>21709</v>
      </c>
    </row>
    <row r="5" spans="2:7" x14ac:dyDescent="0.25">
      <c r="B5" s="129"/>
      <c r="C5" s="126"/>
    </row>
    <row r="6" spans="2:7" x14ac:dyDescent="0.25">
      <c r="B6" s="129" t="s">
        <v>144</v>
      </c>
      <c r="C6" s="126">
        <f>VW!Q21++VW!Q39+VW!Q57+VW!Q75</f>
        <v>18985.399999999998</v>
      </c>
    </row>
    <row r="7" spans="2:7" x14ac:dyDescent="0.25">
      <c r="B7" s="129"/>
    </row>
    <row r="8" spans="2:7" x14ac:dyDescent="0.25">
      <c r="B8" s="129" t="s">
        <v>172</v>
      </c>
      <c r="C8" s="126">
        <f>TEGETA!D42+TEGETA!G32</f>
        <v>14040.900000000005</v>
      </c>
    </row>
    <row r="9" spans="2:7" x14ac:dyDescent="0.25">
      <c r="B9" s="40"/>
    </row>
    <row r="10" spans="2:7" x14ac:dyDescent="0.25">
      <c r="B10" s="130" t="s">
        <v>176</v>
      </c>
      <c r="C10" s="130"/>
    </row>
    <row r="11" spans="2:7" x14ac:dyDescent="0.25">
      <c r="B11" s="130"/>
      <c r="C11" s="130"/>
    </row>
    <row r="12" spans="2:7" x14ac:dyDescent="0.25">
      <c r="B12" s="130"/>
      <c r="C12" s="130"/>
      <c r="G12" s="40"/>
    </row>
    <row r="13" spans="2:7" x14ac:dyDescent="0.25">
      <c r="B13" s="130"/>
      <c r="C13" s="130"/>
    </row>
    <row r="14" spans="2:7" x14ac:dyDescent="0.25">
      <c r="B14" s="130"/>
      <c r="C14" s="130"/>
    </row>
    <row r="15" spans="2:7" x14ac:dyDescent="0.25">
      <c r="B15" s="130"/>
      <c r="C15" s="130"/>
    </row>
  </sheetData>
  <mergeCells count="1">
    <mergeCell ref="B10:C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42"/>
  <sheetViews>
    <sheetView topLeftCell="A22" workbookViewId="0">
      <selection activeCell="K9" sqref="K9"/>
    </sheetView>
  </sheetViews>
  <sheetFormatPr defaultRowHeight="15" x14ac:dyDescent="0.25"/>
  <cols>
    <col min="1" max="2" width="3" customWidth="1"/>
    <col min="3" max="4" width="15.42578125" customWidth="1"/>
    <col min="6" max="7" width="14.42578125" customWidth="1"/>
  </cols>
  <sheetData>
    <row r="1" spans="3:7" x14ac:dyDescent="0.25">
      <c r="C1" s="66" t="s">
        <v>146</v>
      </c>
      <c r="D1" s="66"/>
      <c r="F1" s="66" t="s">
        <v>145</v>
      </c>
      <c r="G1" s="66"/>
    </row>
    <row r="2" spans="3:7" x14ac:dyDescent="0.25">
      <c r="C2" s="125"/>
      <c r="D2" s="125"/>
      <c r="F2" s="125"/>
      <c r="G2" s="125"/>
    </row>
    <row r="3" spans="3:7" x14ac:dyDescent="0.25">
      <c r="C3" s="39">
        <v>10000</v>
      </c>
      <c r="D3" s="63">
        <v>154.71</v>
      </c>
      <c r="F3" s="39">
        <v>5000</v>
      </c>
      <c r="G3" s="64">
        <v>241.56</v>
      </c>
    </row>
    <row r="4" spans="3:7" x14ac:dyDescent="0.25">
      <c r="C4" s="39">
        <v>15000</v>
      </c>
      <c r="D4" s="63">
        <v>0</v>
      </c>
      <c r="F4" s="39">
        <f t="shared" ref="F4:F30" si="0">F3+7000</f>
        <v>12000</v>
      </c>
      <c r="G4" s="64">
        <v>241.56</v>
      </c>
    </row>
    <row r="5" spans="3:7" x14ac:dyDescent="0.25">
      <c r="C5" s="39">
        <v>20000</v>
      </c>
      <c r="D5" s="63">
        <v>321.57000000000005</v>
      </c>
      <c r="F5" s="39">
        <f t="shared" si="0"/>
        <v>19000</v>
      </c>
      <c r="G5" s="64">
        <v>241.56</v>
      </c>
    </row>
    <row r="6" spans="3:7" x14ac:dyDescent="0.25">
      <c r="C6" s="39">
        <v>25000</v>
      </c>
      <c r="D6" s="63">
        <v>0</v>
      </c>
      <c r="F6" s="39">
        <f t="shared" si="0"/>
        <v>26000</v>
      </c>
      <c r="G6" s="64">
        <v>241.56</v>
      </c>
    </row>
    <row r="7" spans="3:7" x14ac:dyDescent="0.25">
      <c r="C7" s="39">
        <v>30000</v>
      </c>
      <c r="D7" s="63">
        <v>154.71</v>
      </c>
      <c r="F7" s="39">
        <f t="shared" si="0"/>
        <v>33000</v>
      </c>
      <c r="G7" s="64">
        <v>241.56</v>
      </c>
    </row>
    <row r="8" spans="3:7" x14ac:dyDescent="0.25">
      <c r="C8" s="39">
        <v>35000</v>
      </c>
      <c r="D8" s="63">
        <v>0</v>
      </c>
      <c r="F8" s="39">
        <f t="shared" si="0"/>
        <v>40000</v>
      </c>
      <c r="G8" s="64">
        <v>241.56</v>
      </c>
    </row>
    <row r="9" spans="3:7" x14ac:dyDescent="0.25">
      <c r="C9" s="39">
        <v>40000</v>
      </c>
      <c r="D9" s="63">
        <v>321.57000000000005</v>
      </c>
      <c r="F9" s="39">
        <f t="shared" si="0"/>
        <v>47000</v>
      </c>
      <c r="G9" s="64">
        <v>241.56</v>
      </c>
    </row>
    <row r="10" spans="3:7" x14ac:dyDescent="0.25">
      <c r="C10" s="39">
        <v>45000</v>
      </c>
      <c r="D10" s="63">
        <v>0</v>
      </c>
      <c r="F10" s="39">
        <f t="shared" si="0"/>
        <v>54000</v>
      </c>
      <c r="G10" s="64">
        <v>241.56</v>
      </c>
    </row>
    <row r="11" spans="3:7" x14ac:dyDescent="0.25">
      <c r="C11" s="39">
        <v>50000</v>
      </c>
      <c r="D11" s="63">
        <v>253.53</v>
      </c>
      <c r="F11" s="39">
        <f t="shared" si="0"/>
        <v>61000</v>
      </c>
      <c r="G11" s="64">
        <v>241.56</v>
      </c>
    </row>
    <row r="12" spans="3:7" x14ac:dyDescent="0.25">
      <c r="C12" s="39">
        <v>55000</v>
      </c>
      <c r="D12" s="63">
        <v>0</v>
      </c>
      <c r="F12" s="39">
        <f t="shared" si="0"/>
        <v>68000</v>
      </c>
      <c r="G12" s="64">
        <v>241.56</v>
      </c>
    </row>
    <row r="13" spans="3:7" x14ac:dyDescent="0.25">
      <c r="C13" s="39">
        <v>60000</v>
      </c>
      <c r="D13" s="63">
        <v>321.57000000000005</v>
      </c>
      <c r="F13" s="39">
        <f t="shared" si="0"/>
        <v>75000</v>
      </c>
      <c r="G13" s="64">
        <v>241.56</v>
      </c>
    </row>
    <row r="14" spans="3:7" x14ac:dyDescent="0.25">
      <c r="C14" s="39">
        <v>65000</v>
      </c>
      <c r="D14" s="63">
        <v>0</v>
      </c>
      <c r="F14" s="39">
        <f t="shared" si="0"/>
        <v>82000</v>
      </c>
      <c r="G14" s="64">
        <v>241.56</v>
      </c>
    </row>
    <row r="15" spans="3:7" x14ac:dyDescent="0.25">
      <c r="C15" s="39">
        <v>70000</v>
      </c>
      <c r="D15" s="63">
        <v>154.71</v>
      </c>
      <c r="F15" s="39">
        <f t="shared" si="0"/>
        <v>89000</v>
      </c>
      <c r="G15" s="64">
        <v>241.56</v>
      </c>
    </row>
    <row r="16" spans="3:7" x14ac:dyDescent="0.25">
      <c r="C16" s="39">
        <v>75000</v>
      </c>
      <c r="D16" s="63">
        <v>0</v>
      </c>
      <c r="F16" s="39">
        <f t="shared" si="0"/>
        <v>96000</v>
      </c>
      <c r="G16" s="64">
        <v>241.56</v>
      </c>
    </row>
    <row r="17" spans="3:7" x14ac:dyDescent="0.25">
      <c r="C17" s="39">
        <v>80000</v>
      </c>
      <c r="D17" s="63">
        <v>321.57000000000005</v>
      </c>
      <c r="F17" s="39">
        <f t="shared" si="0"/>
        <v>103000</v>
      </c>
      <c r="G17" s="64">
        <v>241.56</v>
      </c>
    </row>
    <row r="18" spans="3:7" x14ac:dyDescent="0.25">
      <c r="C18" s="39">
        <v>85000</v>
      </c>
      <c r="D18" s="63">
        <v>0</v>
      </c>
      <c r="F18" s="39">
        <f t="shared" si="0"/>
        <v>110000</v>
      </c>
      <c r="G18" s="64">
        <v>241.56</v>
      </c>
    </row>
    <row r="19" spans="3:7" x14ac:dyDescent="0.25">
      <c r="C19" s="39">
        <v>90000</v>
      </c>
      <c r="D19" s="63">
        <v>154.71</v>
      </c>
      <c r="F19" s="39">
        <f t="shared" si="0"/>
        <v>117000</v>
      </c>
      <c r="G19" s="64">
        <v>241.56</v>
      </c>
    </row>
    <row r="20" spans="3:7" x14ac:dyDescent="0.25">
      <c r="C20" s="39">
        <v>95000</v>
      </c>
      <c r="D20" s="63">
        <v>0</v>
      </c>
      <c r="F20" s="39">
        <f t="shared" si="0"/>
        <v>124000</v>
      </c>
      <c r="G20" s="64">
        <v>241.56</v>
      </c>
    </row>
    <row r="21" spans="3:7" x14ac:dyDescent="0.25">
      <c r="C21" s="39">
        <v>100000</v>
      </c>
      <c r="D21" s="63">
        <v>1359.18</v>
      </c>
      <c r="F21" s="39">
        <f t="shared" si="0"/>
        <v>131000</v>
      </c>
      <c r="G21" s="64">
        <v>241.56</v>
      </c>
    </row>
    <row r="22" spans="3:7" x14ac:dyDescent="0.25">
      <c r="C22" s="39">
        <v>105000</v>
      </c>
      <c r="D22" s="63">
        <v>0</v>
      </c>
      <c r="F22" s="39">
        <f t="shared" si="0"/>
        <v>138000</v>
      </c>
      <c r="G22" s="64">
        <v>241.56</v>
      </c>
    </row>
    <row r="23" spans="3:7" x14ac:dyDescent="0.25">
      <c r="C23" s="39">
        <v>110000</v>
      </c>
      <c r="D23" s="63">
        <v>154.71</v>
      </c>
      <c r="F23" s="39">
        <f t="shared" si="0"/>
        <v>145000</v>
      </c>
      <c r="G23" s="64">
        <v>241.56</v>
      </c>
    </row>
    <row r="24" spans="3:7" x14ac:dyDescent="0.25">
      <c r="C24" s="39">
        <v>115000</v>
      </c>
      <c r="D24" s="63">
        <v>0</v>
      </c>
      <c r="F24" s="39">
        <f t="shared" si="0"/>
        <v>152000</v>
      </c>
      <c r="G24" s="64">
        <v>241.56</v>
      </c>
    </row>
    <row r="25" spans="3:7" x14ac:dyDescent="0.25">
      <c r="C25" s="39">
        <v>120000</v>
      </c>
      <c r="D25" s="63">
        <v>321.57000000000005</v>
      </c>
      <c r="F25" s="39">
        <f t="shared" si="0"/>
        <v>159000</v>
      </c>
      <c r="G25" s="64">
        <v>241.56</v>
      </c>
    </row>
    <row r="26" spans="3:7" x14ac:dyDescent="0.25">
      <c r="C26" s="39">
        <v>125000</v>
      </c>
      <c r="D26" s="63">
        <v>0</v>
      </c>
      <c r="F26" s="39">
        <f t="shared" si="0"/>
        <v>166000</v>
      </c>
      <c r="G26" s="64">
        <v>241.56</v>
      </c>
    </row>
    <row r="27" spans="3:7" x14ac:dyDescent="0.25">
      <c r="C27" s="39">
        <v>130000</v>
      </c>
      <c r="D27" s="63">
        <v>154.71</v>
      </c>
      <c r="F27" s="39">
        <f t="shared" si="0"/>
        <v>173000</v>
      </c>
      <c r="G27" s="64">
        <v>241.56</v>
      </c>
    </row>
    <row r="28" spans="3:7" x14ac:dyDescent="0.25">
      <c r="C28" s="39">
        <v>135000</v>
      </c>
      <c r="D28" s="63">
        <v>0</v>
      </c>
      <c r="F28" s="39">
        <f t="shared" si="0"/>
        <v>180000</v>
      </c>
      <c r="G28" s="64">
        <v>241.56</v>
      </c>
    </row>
    <row r="29" spans="3:7" x14ac:dyDescent="0.25">
      <c r="C29" s="39">
        <v>140000</v>
      </c>
      <c r="D29" s="63">
        <v>321.57000000000005</v>
      </c>
      <c r="F29" s="39">
        <f t="shared" si="0"/>
        <v>187000</v>
      </c>
      <c r="G29" s="64">
        <v>241.56</v>
      </c>
    </row>
    <row r="30" spans="3:7" x14ac:dyDescent="0.25">
      <c r="C30" s="39">
        <v>145000</v>
      </c>
      <c r="D30" s="63">
        <v>0</v>
      </c>
      <c r="F30" s="39">
        <f t="shared" si="0"/>
        <v>194000</v>
      </c>
      <c r="G30" s="64">
        <v>241.56</v>
      </c>
    </row>
    <row r="31" spans="3:7" x14ac:dyDescent="0.25">
      <c r="C31" s="39">
        <v>150000</v>
      </c>
      <c r="D31" s="63">
        <v>253.53</v>
      </c>
      <c r="F31" s="39">
        <v>200000</v>
      </c>
      <c r="G31" s="64">
        <v>241.56</v>
      </c>
    </row>
    <row r="32" spans="3:7" x14ac:dyDescent="0.25">
      <c r="C32" s="39">
        <v>155000</v>
      </c>
      <c r="D32" s="63">
        <v>0</v>
      </c>
      <c r="G32" s="62">
        <f>SUM(G3:G31)</f>
        <v>7005.2400000000043</v>
      </c>
    </row>
    <row r="33" spans="3:4" x14ac:dyDescent="0.25">
      <c r="C33" s="39">
        <v>160000</v>
      </c>
      <c r="D33" s="63">
        <v>321.57000000000005</v>
      </c>
    </row>
    <row r="34" spans="3:4" x14ac:dyDescent="0.25">
      <c r="C34" s="39">
        <v>165000</v>
      </c>
      <c r="D34" s="63">
        <v>0</v>
      </c>
    </row>
    <row r="35" spans="3:4" x14ac:dyDescent="0.25">
      <c r="C35" s="39">
        <v>170000</v>
      </c>
      <c r="D35" s="63">
        <v>154.71</v>
      </c>
    </row>
    <row r="36" spans="3:4" x14ac:dyDescent="0.25">
      <c r="C36" s="39">
        <v>175000</v>
      </c>
      <c r="D36" s="63">
        <v>0</v>
      </c>
    </row>
    <row r="37" spans="3:4" x14ac:dyDescent="0.25">
      <c r="C37" s="39">
        <v>180000</v>
      </c>
      <c r="D37" s="63">
        <v>321.57000000000005</v>
      </c>
    </row>
    <row r="38" spans="3:4" x14ac:dyDescent="0.25">
      <c r="C38" s="39">
        <v>185000</v>
      </c>
      <c r="D38" s="63">
        <v>0</v>
      </c>
    </row>
    <row r="39" spans="3:4" x14ac:dyDescent="0.25">
      <c r="C39" s="39">
        <v>190000</v>
      </c>
      <c r="D39" s="63">
        <v>154.71</v>
      </c>
    </row>
    <row r="40" spans="3:4" x14ac:dyDescent="0.25">
      <c r="C40" s="39">
        <v>195000</v>
      </c>
      <c r="D40" s="63">
        <v>0</v>
      </c>
    </row>
    <row r="41" spans="3:4" x14ac:dyDescent="0.25">
      <c r="C41" s="39">
        <v>200000</v>
      </c>
      <c r="D41" s="63">
        <v>1359.18</v>
      </c>
    </row>
    <row r="42" spans="3:4" x14ac:dyDescent="0.25">
      <c r="D42" s="67">
        <f>SUM(D3:D41)</f>
        <v>7035.66</v>
      </c>
    </row>
  </sheetData>
  <mergeCells count="2">
    <mergeCell ref="F1:G1"/>
    <mergeCell ref="C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topLeftCell="A334" workbookViewId="0">
      <selection activeCell="G43" sqref="G43"/>
    </sheetView>
  </sheetViews>
  <sheetFormatPr defaultColWidth="9.140625" defaultRowHeight="15.75" x14ac:dyDescent="0.3"/>
  <cols>
    <col min="1" max="1" width="7.28515625" style="1" customWidth="1"/>
    <col min="2" max="2" width="3" style="1" bestFit="1" customWidth="1"/>
    <col min="3" max="3" width="49.5703125" style="1" customWidth="1"/>
    <col min="4" max="5" width="6.42578125" style="1" customWidth="1"/>
    <col min="6" max="6" width="12.140625" style="2" customWidth="1"/>
    <col min="7" max="7" width="11.42578125" style="1" customWidth="1"/>
    <col min="8" max="16384" width="9.140625" style="1"/>
  </cols>
  <sheetData>
    <row r="1" spans="1:9" x14ac:dyDescent="0.3">
      <c r="F1" s="57" t="s">
        <v>147</v>
      </c>
      <c r="G1" s="57"/>
    </row>
    <row r="2" spans="1:9" ht="16.5" thickBot="1" x14ac:dyDescent="0.35"/>
    <row r="3" spans="1:9" ht="21.75" thickBot="1" x14ac:dyDescent="0.35">
      <c r="A3" s="58" t="s">
        <v>81</v>
      </c>
      <c r="B3" s="59"/>
      <c r="C3" s="59"/>
      <c r="D3" s="59"/>
      <c r="E3" s="59"/>
      <c r="F3" s="59"/>
      <c r="G3" s="60"/>
    </row>
    <row r="4" spans="1:9" ht="40.5" x14ac:dyDescent="0.3">
      <c r="A4" s="3" t="s">
        <v>7</v>
      </c>
      <c r="B4" s="4" t="s">
        <v>0</v>
      </c>
      <c r="C4" s="4" t="s">
        <v>8</v>
      </c>
      <c r="D4" s="42" t="s">
        <v>82</v>
      </c>
      <c r="E4" s="43"/>
      <c r="F4" s="5" t="s">
        <v>3</v>
      </c>
      <c r="G4" s="6" t="s">
        <v>9</v>
      </c>
    </row>
    <row r="5" spans="1:9" ht="15.75" customHeight="1" x14ac:dyDescent="0.3">
      <c r="A5" s="51" t="s">
        <v>41</v>
      </c>
      <c r="B5" s="7">
        <v>1</v>
      </c>
      <c r="C5" s="8" t="s">
        <v>1</v>
      </c>
      <c r="D5" s="7">
        <v>6.2</v>
      </c>
      <c r="E5" s="7" t="s">
        <v>5</v>
      </c>
      <c r="F5" s="9">
        <v>22.5</v>
      </c>
      <c r="G5" s="10">
        <f>D5*F5</f>
        <v>139.5</v>
      </c>
    </row>
    <row r="6" spans="1:9" ht="15.75" customHeight="1" x14ac:dyDescent="0.3">
      <c r="A6" s="52"/>
      <c r="B6" s="7">
        <v>2</v>
      </c>
      <c r="C6" s="8" t="s">
        <v>10</v>
      </c>
      <c r="D6" s="7">
        <v>1</v>
      </c>
      <c r="E6" s="7" t="s">
        <v>6</v>
      </c>
      <c r="F6" s="9">
        <v>27</v>
      </c>
      <c r="G6" s="10">
        <f>D6*F6</f>
        <v>27</v>
      </c>
    </row>
    <row r="7" spans="1:9" x14ac:dyDescent="0.3">
      <c r="A7" s="52"/>
      <c r="B7" s="7">
        <v>3</v>
      </c>
      <c r="C7" s="11" t="s">
        <v>25</v>
      </c>
      <c r="D7" s="7">
        <v>0.5</v>
      </c>
      <c r="E7" s="7" t="s">
        <v>4</v>
      </c>
      <c r="F7" s="9">
        <v>54</v>
      </c>
      <c r="G7" s="10">
        <f>D7*F7</f>
        <v>27</v>
      </c>
    </row>
    <row r="8" spans="1:9" ht="17.25" thickBot="1" x14ac:dyDescent="0.35">
      <c r="A8" s="53"/>
      <c r="B8" s="47" t="s">
        <v>42</v>
      </c>
      <c r="C8" s="48"/>
      <c r="D8" s="48"/>
      <c r="E8" s="48"/>
      <c r="F8" s="48"/>
      <c r="G8" s="12">
        <f>SUM(G5:G7)</f>
        <v>193.5</v>
      </c>
      <c r="I8" s="27"/>
    </row>
    <row r="9" spans="1:9" ht="40.5" x14ac:dyDescent="0.3">
      <c r="A9" s="3" t="s">
        <v>7</v>
      </c>
      <c r="B9" s="4" t="s">
        <v>0</v>
      </c>
      <c r="C9" s="4" t="s">
        <v>8</v>
      </c>
      <c r="D9" s="42" t="s">
        <v>82</v>
      </c>
      <c r="E9" s="43"/>
      <c r="F9" s="5" t="s">
        <v>3</v>
      </c>
      <c r="G9" s="6" t="s">
        <v>9</v>
      </c>
    </row>
    <row r="10" spans="1:9" x14ac:dyDescent="0.3">
      <c r="A10" s="51" t="s">
        <v>30</v>
      </c>
      <c r="B10" s="7">
        <v>1</v>
      </c>
      <c r="C10" s="8" t="s">
        <v>1</v>
      </c>
      <c r="D10" s="7">
        <v>6.2</v>
      </c>
      <c r="E10" s="7" t="s">
        <v>5</v>
      </c>
      <c r="F10" s="9">
        <v>22.5</v>
      </c>
      <c r="G10" s="10">
        <f>D10*F10</f>
        <v>139.5</v>
      </c>
    </row>
    <row r="11" spans="1:9" x14ac:dyDescent="0.3">
      <c r="A11" s="52"/>
      <c r="B11" s="7">
        <v>2</v>
      </c>
      <c r="C11" s="8" t="s">
        <v>10</v>
      </c>
      <c r="D11" s="7">
        <v>1</v>
      </c>
      <c r="E11" s="7" t="s">
        <v>6</v>
      </c>
      <c r="F11" s="9">
        <v>27</v>
      </c>
      <c r="G11" s="10">
        <f>D11*F11</f>
        <v>27</v>
      </c>
    </row>
    <row r="12" spans="1:9" x14ac:dyDescent="0.3">
      <c r="A12" s="52"/>
      <c r="B12" s="7">
        <v>3</v>
      </c>
      <c r="C12" s="11" t="s">
        <v>25</v>
      </c>
      <c r="D12" s="7">
        <v>0.5</v>
      </c>
      <c r="E12" s="7" t="s">
        <v>4</v>
      </c>
      <c r="F12" s="9">
        <v>54</v>
      </c>
      <c r="G12" s="10">
        <f>D12*F12</f>
        <v>27</v>
      </c>
    </row>
    <row r="13" spans="1:9" ht="17.25" thickBot="1" x14ac:dyDescent="0.35">
      <c r="A13" s="53"/>
      <c r="B13" s="47" t="s">
        <v>20</v>
      </c>
      <c r="C13" s="48"/>
      <c r="D13" s="48"/>
      <c r="E13" s="48"/>
      <c r="F13" s="48"/>
      <c r="G13" s="12">
        <f>SUM(G10:G12)</f>
        <v>193.5</v>
      </c>
    </row>
    <row r="14" spans="1:9" ht="40.5" x14ac:dyDescent="0.3">
      <c r="A14" s="3" t="s">
        <v>7</v>
      </c>
      <c r="B14" s="4" t="s">
        <v>0</v>
      </c>
      <c r="C14" s="4" t="s">
        <v>8</v>
      </c>
      <c r="D14" s="42" t="s">
        <v>82</v>
      </c>
      <c r="E14" s="43"/>
      <c r="F14" s="5" t="s">
        <v>3</v>
      </c>
      <c r="G14" s="6" t="s">
        <v>9</v>
      </c>
    </row>
    <row r="15" spans="1:9" x14ac:dyDescent="0.3">
      <c r="A15" s="51" t="s">
        <v>43</v>
      </c>
      <c r="B15" s="7">
        <v>1</v>
      </c>
      <c r="C15" s="8" t="s">
        <v>1</v>
      </c>
      <c r="D15" s="7">
        <v>6.2</v>
      </c>
      <c r="E15" s="7" t="s">
        <v>5</v>
      </c>
      <c r="F15" s="9">
        <v>22.5</v>
      </c>
      <c r="G15" s="10">
        <f>D15*F15</f>
        <v>139.5</v>
      </c>
    </row>
    <row r="16" spans="1:9" x14ac:dyDescent="0.3">
      <c r="A16" s="52"/>
      <c r="B16" s="7">
        <v>2</v>
      </c>
      <c r="C16" s="8" t="s">
        <v>10</v>
      </c>
      <c r="D16" s="7">
        <v>1</v>
      </c>
      <c r="E16" s="7" t="s">
        <v>6</v>
      </c>
      <c r="F16" s="9">
        <v>27</v>
      </c>
      <c r="G16" s="10">
        <f t="shared" ref="G16:G19" si="0">D16*F16</f>
        <v>27</v>
      </c>
    </row>
    <row r="17" spans="1:7" x14ac:dyDescent="0.3">
      <c r="A17" s="52"/>
      <c r="B17" s="7">
        <v>3</v>
      </c>
      <c r="C17" s="8" t="s">
        <v>12</v>
      </c>
      <c r="D17" s="7">
        <v>1</v>
      </c>
      <c r="E17" s="7" t="s">
        <v>13</v>
      </c>
      <c r="F17" s="9">
        <v>232</v>
      </c>
      <c r="G17" s="10">
        <f t="shared" si="0"/>
        <v>232</v>
      </c>
    </row>
    <row r="18" spans="1:7" x14ac:dyDescent="0.3">
      <c r="A18" s="52"/>
      <c r="B18" s="7">
        <v>4</v>
      </c>
      <c r="C18" s="11" t="s">
        <v>25</v>
      </c>
      <c r="D18" s="7">
        <v>0.5</v>
      </c>
      <c r="E18" s="7" t="s">
        <v>4</v>
      </c>
      <c r="F18" s="9">
        <v>54</v>
      </c>
      <c r="G18" s="10">
        <f t="shared" si="0"/>
        <v>27</v>
      </c>
    </row>
    <row r="19" spans="1:7" x14ac:dyDescent="0.3">
      <c r="A19" s="52"/>
      <c r="B19" s="7">
        <v>5</v>
      </c>
      <c r="C19" s="11" t="s">
        <v>61</v>
      </c>
      <c r="D19" s="7">
        <v>1</v>
      </c>
      <c r="E19" s="7" t="s">
        <v>4</v>
      </c>
      <c r="F19" s="9">
        <v>54</v>
      </c>
      <c r="G19" s="10">
        <f t="shared" si="0"/>
        <v>54</v>
      </c>
    </row>
    <row r="20" spans="1:7" ht="17.25" thickBot="1" x14ac:dyDescent="0.35">
      <c r="A20" s="53"/>
      <c r="B20" s="47" t="s">
        <v>44</v>
      </c>
      <c r="C20" s="48"/>
      <c r="D20" s="48"/>
      <c r="E20" s="48"/>
      <c r="F20" s="48"/>
      <c r="G20" s="12">
        <f>SUM(G15:G19)</f>
        <v>479.5</v>
      </c>
    </row>
    <row r="21" spans="1:7" ht="40.5" x14ac:dyDescent="0.3">
      <c r="A21" s="13" t="s">
        <v>7</v>
      </c>
      <c r="B21" s="14" t="s">
        <v>0</v>
      </c>
      <c r="C21" s="14" t="s">
        <v>8</v>
      </c>
      <c r="D21" s="42" t="s">
        <v>82</v>
      </c>
      <c r="E21" s="43"/>
      <c r="F21" s="15" t="s">
        <v>3</v>
      </c>
      <c r="G21" s="16" t="s">
        <v>9</v>
      </c>
    </row>
    <row r="22" spans="1:7" x14ac:dyDescent="0.3">
      <c r="A22" s="44" t="s">
        <v>31</v>
      </c>
      <c r="B22" s="7">
        <v>1</v>
      </c>
      <c r="C22" s="8" t="s">
        <v>1</v>
      </c>
      <c r="D22" s="7">
        <v>6.2</v>
      </c>
      <c r="E22" s="7" t="s">
        <v>5</v>
      </c>
      <c r="F22" s="9">
        <v>22.5</v>
      </c>
      <c r="G22" s="10">
        <f t="shared" ref="G22:G30" si="1">D22*F22</f>
        <v>139.5</v>
      </c>
    </row>
    <row r="23" spans="1:7" x14ac:dyDescent="0.3">
      <c r="A23" s="45"/>
      <c r="B23" s="7">
        <v>2</v>
      </c>
      <c r="C23" s="8" t="s">
        <v>10</v>
      </c>
      <c r="D23" s="7">
        <v>1</v>
      </c>
      <c r="E23" s="7" t="s">
        <v>6</v>
      </c>
      <c r="F23" s="9">
        <v>27</v>
      </c>
      <c r="G23" s="10">
        <f t="shared" si="1"/>
        <v>27</v>
      </c>
    </row>
    <row r="24" spans="1:7" x14ac:dyDescent="0.3">
      <c r="A24" s="45"/>
      <c r="B24" s="7">
        <v>3</v>
      </c>
      <c r="C24" s="17" t="s">
        <v>2</v>
      </c>
      <c r="D24" s="18">
        <v>1</v>
      </c>
      <c r="E24" s="18" t="s">
        <v>6</v>
      </c>
      <c r="F24" s="19">
        <v>76</v>
      </c>
      <c r="G24" s="10">
        <f t="shared" si="1"/>
        <v>76</v>
      </c>
    </row>
    <row r="25" spans="1:7" x14ac:dyDescent="0.3">
      <c r="A25" s="45"/>
      <c r="B25" s="7">
        <v>4</v>
      </c>
      <c r="C25" s="17" t="s">
        <v>11</v>
      </c>
      <c r="D25" s="18">
        <v>1</v>
      </c>
      <c r="E25" s="18" t="s">
        <v>6</v>
      </c>
      <c r="F25" s="19">
        <v>33</v>
      </c>
      <c r="G25" s="10">
        <f t="shared" si="1"/>
        <v>33</v>
      </c>
    </row>
    <row r="26" spans="1:7" x14ac:dyDescent="0.3">
      <c r="A26" s="45"/>
      <c r="B26" s="7">
        <v>5</v>
      </c>
      <c r="C26" s="17" t="s">
        <v>62</v>
      </c>
      <c r="D26" s="18">
        <v>1</v>
      </c>
      <c r="E26" s="18" t="s">
        <v>6</v>
      </c>
      <c r="F26" s="19">
        <v>47</v>
      </c>
      <c r="G26" s="20">
        <f t="shared" si="1"/>
        <v>47</v>
      </c>
    </row>
    <row r="27" spans="1:7" x14ac:dyDescent="0.3">
      <c r="A27" s="45"/>
      <c r="B27" s="7">
        <v>6</v>
      </c>
      <c r="C27" s="11" t="s">
        <v>25</v>
      </c>
      <c r="D27" s="18">
        <v>0.5</v>
      </c>
      <c r="E27" s="18" t="s">
        <v>4</v>
      </c>
      <c r="F27" s="21">
        <v>54</v>
      </c>
      <c r="G27" s="20">
        <f t="shared" si="1"/>
        <v>27</v>
      </c>
    </row>
    <row r="28" spans="1:7" x14ac:dyDescent="0.3">
      <c r="A28" s="45"/>
      <c r="B28" s="7">
        <v>7</v>
      </c>
      <c r="C28" s="17" t="s">
        <v>28</v>
      </c>
      <c r="D28" s="18">
        <v>0.4</v>
      </c>
      <c r="E28" s="18" t="s">
        <v>4</v>
      </c>
      <c r="F28" s="21">
        <v>54</v>
      </c>
      <c r="G28" s="20">
        <f t="shared" si="1"/>
        <v>21.6</v>
      </c>
    </row>
    <row r="29" spans="1:7" x14ac:dyDescent="0.3">
      <c r="A29" s="45"/>
      <c r="B29" s="7">
        <v>8</v>
      </c>
      <c r="C29" s="17" t="s">
        <v>26</v>
      </c>
      <c r="D29" s="18">
        <v>0.2</v>
      </c>
      <c r="E29" s="18" t="s">
        <v>4</v>
      </c>
      <c r="F29" s="21">
        <v>54</v>
      </c>
      <c r="G29" s="20">
        <f t="shared" si="1"/>
        <v>10.8</v>
      </c>
    </row>
    <row r="30" spans="1:7" x14ac:dyDescent="0.3">
      <c r="A30" s="45"/>
      <c r="B30" s="7">
        <v>9</v>
      </c>
      <c r="C30" s="17" t="s">
        <v>63</v>
      </c>
      <c r="D30" s="18">
        <v>0.5</v>
      </c>
      <c r="E30" s="18" t="s">
        <v>4</v>
      </c>
      <c r="F30" s="21">
        <v>54</v>
      </c>
      <c r="G30" s="20">
        <f t="shared" si="1"/>
        <v>27</v>
      </c>
    </row>
    <row r="31" spans="1:7" ht="17.25" thickBot="1" x14ac:dyDescent="0.35">
      <c r="A31" s="46"/>
      <c r="B31" s="47" t="s">
        <v>19</v>
      </c>
      <c r="C31" s="48"/>
      <c r="D31" s="48"/>
      <c r="E31" s="48"/>
      <c r="F31" s="48"/>
      <c r="G31" s="22">
        <f>SUM(G22:G30)</f>
        <v>408.90000000000003</v>
      </c>
    </row>
    <row r="32" spans="1:7" ht="40.5" x14ac:dyDescent="0.3">
      <c r="A32" s="3" t="s">
        <v>7</v>
      </c>
      <c r="B32" s="4" t="s">
        <v>0</v>
      </c>
      <c r="C32" s="4" t="s">
        <v>8</v>
      </c>
      <c r="D32" s="42" t="s">
        <v>82</v>
      </c>
      <c r="E32" s="43"/>
      <c r="F32" s="5" t="s">
        <v>3</v>
      </c>
      <c r="G32" s="6" t="s">
        <v>9</v>
      </c>
    </row>
    <row r="33" spans="1:7" x14ac:dyDescent="0.3">
      <c r="A33" s="51" t="s">
        <v>45</v>
      </c>
      <c r="B33" s="7">
        <v>1</v>
      </c>
      <c r="C33" s="8" t="s">
        <v>1</v>
      </c>
      <c r="D33" s="7">
        <v>6.2</v>
      </c>
      <c r="E33" s="7" t="s">
        <v>5</v>
      </c>
      <c r="F33" s="9">
        <v>22.5</v>
      </c>
      <c r="G33" s="10">
        <f>D33*F33</f>
        <v>139.5</v>
      </c>
    </row>
    <row r="34" spans="1:7" x14ac:dyDescent="0.3">
      <c r="A34" s="52"/>
      <c r="B34" s="7">
        <v>2</v>
      </c>
      <c r="C34" s="8" t="s">
        <v>10</v>
      </c>
      <c r="D34" s="7">
        <v>1</v>
      </c>
      <c r="E34" s="7" t="s">
        <v>6</v>
      </c>
      <c r="F34" s="9">
        <v>27</v>
      </c>
      <c r="G34" s="10">
        <f>D34*F34</f>
        <v>27</v>
      </c>
    </row>
    <row r="35" spans="1:7" x14ac:dyDescent="0.3">
      <c r="A35" s="52"/>
      <c r="B35" s="7">
        <v>3</v>
      </c>
      <c r="C35" s="11" t="s">
        <v>25</v>
      </c>
      <c r="D35" s="7">
        <v>0.5</v>
      </c>
      <c r="E35" s="7" t="s">
        <v>4</v>
      </c>
      <c r="F35" s="9">
        <v>54</v>
      </c>
      <c r="G35" s="10">
        <f>D35*F35</f>
        <v>27</v>
      </c>
    </row>
    <row r="36" spans="1:7" ht="17.25" thickBot="1" x14ac:dyDescent="0.35">
      <c r="A36" s="53"/>
      <c r="B36" s="47" t="s">
        <v>46</v>
      </c>
      <c r="C36" s="48"/>
      <c r="D36" s="48"/>
      <c r="E36" s="48"/>
      <c r="F36" s="48"/>
      <c r="G36" s="12">
        <f>SUM(G33:G35)</f>
        <v>193.5</v>
      </c>
    </row>
    <row r="37" spans="1:7" ht="40.5" x14ac:dyDescent="0.3">
      <c r="A37" s="13" t="s">
        <v>7</v>
      </c>
      <c r="B37" s="14" t="s">
        <v>0</v>
      </c>
      <c r="C37" s="14" t="s">
        <v>8</v>
      </c>
      <c r="D37" s="42" t="s">
        <v>82</v>
      </c>
      <c r="E37" s="43"/>
      <c r="F37" s="15" t="s">
        <v>3</v>
      </c>
      <c r="G37" s="16" t="s">
        <v>9</v>
      </c>
    </row>
    <row r="38" spans="1:7" x14ac:dyDescent="0.3">
      <c r="A38" s="45" t="s">
        <v>32</v>
      </c>
      <c r="B38" s="7">
        <v>1</v>
      </c>
      <c r="C38" s="8" t="s">
        <v>1</v>
      </c>
      <c r="D38" s="7">
        <v>6.2</v>
      </c>
      <c r="E38" s="7" t="s">
        <v>5</v>
      </c>
      <c r="F38" s="9">
        <v>22.5</v>
      </c>
      <c r="G38" s="10">
        <f>D38*F38</f>
        <v>139.5</v>
      </c>
    </row>
    <row r="39" spans="1:7" x14ac:dyDescent="0.3">
      <c r="A39" s="49"/>
      <c r="B39" s="7">
        <v>2</v>
      </c>
      <c r="C39" s="8" t="s">
        <v>10</v>
      </c>
      <c r="D39" s="7">
        <v>1</v>
      </c>
      <c r="E39" s="7" t="s">
        <v>6</v>
      </c>
      <c r="F39" s="9">
        <v>27</v>
      </c>
      <c r="G39" s="10">
        <f t="shared" ref="G39:G42" si="2">D39*F39</f>
        <v>27</v>
      </c>
    </row>
    <row r="40" spans="1:7" x14ac:dyDescent="0.3">
      <c r="A40" s="49"/>
      <c r="B40" s="7">
        <v>3</v>
      </c>
      <c r="C40" s="8" t="s">
        <v>12</v>
      </c>
      <c r="D40" s="7">
        <v>1</v>
      </c>
      <c r="E40" s="7" t="s">
        <v>13</v>
      </c>
      <c r="F40" s="9">
        <v>232</v>
      </c>
      <c r="G40" s="10">
        <f t="shared" si="2"/>
        <v>232</v>
      </c>
    </row>
    <row r="41" spans="1:7" x14ac:dyDescent="0.3">
      <c r="A41" s="49"/>
      <c r="B41" s="7">
        <v>4</v>
      </c>
      <c r="C41" s="11" t="s">
        <v>25</v>
      </c>
      <c r="D41" s="7">
        <v>0.5</v>
      </c>
      <c r="E41" s="7" t="s">
        <v>4</v>
      </c>
      <c r="F41" s="9">
        <v>54</v>
      </c>
      <c r="G41" s="10">
        <f t="shared" si="2"/>
        <v>27</v>
      </c>
    </row>
    <row r="42" spans="1:7" x14ac:dyDescent="0.3">
      <c r="A42" s="49"/>
      <c r="B42" s="7">
        <v>5</v>
      </c>
      <c r="C42" s="11" t="s">
        <v>61</v>
      </c>
      <c r="D42" s="7">
        <v>1</v>
      </c>
      <c r="E42" s="7" t="s">
        <v>4</v>
      </c>
      <c r="F42" s="9">
        <v>54</v>
      </c>
      <c r="G42" s="10">
        <f t="shared" si="2"/>
        <v>54</v>
      </c>
    </row>
    <row r="43" spans="1:7" ht="17.25" thickBot="1" x14ac:dyDescent="0.35">
      <c r="A43" s="50"/>
      <c r="B43" s="47" t="s">
        <v>18</v>
      </c>
      <c r="C43" s="48"/>
      <c r="D43" s="48"/>
      <c r="E43" s="48"/>
      <c r="F43" s="48"/>
      <c r="G43" s="12">
        <f>SUM(G38:G42)</f>
        <v>479.5</v>
      </c>
    </row>
    <row r="44" spans="1:7" ht="40.5" x14ac:dyDescent="0.3">
      <c r="A44" s="3" t="s">
        <v>7</v>
      </c>
      <c r="B44" s="4" t="s">
        <v>0</v>
      </c>
      <c r="C44" s="4" t="s">
        <v>8</v>
      </c>
      <c r="D44" s="42" t="s">
        <v>82</v>
      </c>
      <c r="E44" s="43"/>
      <c r="F44" s="5" t="s">
        <v>3</v>
      </c>
      <c r="G44" s="6" t="s">
        <v>9</v>
      </c>
    </row>
    <row r="45" spans="1:7" x14ac:dyDescent="0.3">
      <c r="A45" s="51" t="s">
        <v>48</v>
      </c>
      <c r="B45" s="7">
        <v>1</v>
      </c>
      <c r="C45" s="8" t="s">
        <v>1</v>
      </c>
      <c r="D45" s="7">
        <v>6.2</v>
      </c>
      <c r="E45" s="7" t="s">
        <v>5</v>
      </c>
      <c r="F45" s="9">
        <v>22.5</v>
      </c>
      <c r="G45" s="10">
        <f>D45*F45</f>
        <v>139.5</v>
      </c>
    </row>
    <row r="46" spans="1:7" x14ac:dyDescent="0.3">
      <c r="A46" s="52"/>
      <c r="B46" s="7">
        <v>2</v>
      </c>
      <c r="C46" s="8" t="s">
        <v>10</v>
      </c>
      <c r="D46" s="7">
        <v>1</v>
      </c>
      <c r="E46" s="7" t="s">
        <v>6</v>
      </c>
      <c r="F46" s="9">
        <v>27</v>
      </c>
      <c r="G46" s="10">
        <f>D46*F46</f>
        <v>27</v>
      </c>
    </row>
    <row r="47" spans="1:7" x14ac:dyDescent="0.3">
      <c r="A47" s="52"/>
      <c r="B47" s="7">
        <v>3</v>
      </c>
      <c r="C47" s="11" t="s">
        <v>25</v>
      </c>
      <c r="D47" s="7">
        <v>0.5</v>
      </c>
      <c r="E47" s="7" t="s">
        <v>4</v>
      </c>
      <c r="F47" s="9">
        <v>54</v>
      </c>
      <c r="G47" s="10">
        <f>D47*F47</f>
        <v>27</v>
      </c>
    </row>
    <row r="48" spans="1:7" ht="17.25" thickBot="1" x14ac:dyDescent="0.35">
      <c r="A48" s="53"/>
      <c r="B48" s="47" t="s">
        <v>47</v>
      </c>
      <c r="C48" s="48"/>
      <c r="D48" s="48"/>
      <c r="E48" s="48"/>
      <c r="F48" s="48"/>
      <c r="G48" s="12">
        <f>SUM(G45:G47)</f>
        <v>193.5</v>
      </c>
    </row>
    <row r="49" spans="1:7" ht="40.5" x14ac:dyDescent="0.3">
      <c r="A49" s="13" t="s">
        <v>7</v>
      </c>
      <c r="B49" s="14" t="s">
        <v>0</v>
      </c>
      <c r="C49" s="14" t="s">
        <v>8</v>
      </c>
      <c r="D49" s="42" t="s">
        <v>82</v>
      </c>
      <c r="E49" s="43"/>
      <c r="F49" s="15" t="s">
        <v>3</v>
      </c>
      <c r="G49" s="16" t="s">
        <v>9</v>
      </c>
    </row>
    <row r="50" spans="1:7" x14ac:dyDescent="0.3">
      <c r="A50" s="44" t="s">
        <v>33</v>
      </c>
      <c r="B50" s="7">
        <v>1</v>
      </c>
      <c r="C50" s="8" t="s">
        <v>1</v>
      </c>
      <c r="D50" s="7">
        <v>6.2</v>
      </c>
      <c r="E50" s="7" t="s">
        <v>5</v>
      </c>
      <c r="F50" s="9">
        <v>22.5</v>
      </c>
      <c r="G50" s="10">
        <f>D50*F50</f>
        <v>139.5</v>
      </c>
    </row>
    <row r="51" spans="1:7" x14ac:dyDescent="0.3">
      <c r="A51" s="44"/>
      <c r="B51" s="7">
        <v>2</v>
      </c>
      <c r="C51" s="8" t="s">
        <v>10</v>
      </c>
      <c r="D51" s="7">
        <v>1</v>
      </c>
      <c r="E51" s="7" t="s">
        <v>6</v>
      </c>
      <c r="F51" s="9">
        <v>27</v>
      </c>
      <c r="G51" s="10">
        <f t="shared" ref="G51:G61" si="3">D51*F51</f>
        <v>27</v>
      </c>
    </row>
    <row r="52" spans="1:7" x14ac:dyDescent="0.3">
      <c r="A52" s="45"/>
      <c r="B52" s="7">
        <v>3</v>
      </c>
      <c r="C52" s="17" t="s">
        <v>2</v>
      </c>
      <c r="D52" s="18">
        <v>1</v>
      </c>
      <c r="E52" s="18" t="s">
        <v>6</v>
      </c>
      <c r="F52" s="19">
        <v>76</v>
      </c>
      <c r="G52" s="10">
        <f t="shared" si="3"/>
        <v>76</v>
      </c>
    </row>
    <row r="53" spans="1:7" x14ac:dyDescent="0.3">
      <c r="A53" s="45"/>
      <c r="B53" s="7">
        <v>4</v>
      </c>
      <c r="C53" s="17" t="s">
        <v>11</v>
      </c>
      <c r="D53" s="18">
        <v>1</v>
      </c>
      <c r="E53" s="18" t="s">
        <v>6</v>
      </c>
      <c r="F53" s="19">
        <v>33</v>
      </c>
      <c r="G53" s="10">
        <f t="shared" si="3"/>
        <v>33</v>
      </c>
    </row>
    <row r="54" spans="1:7" x14ac:dyDescent="0.3">
      <c r="A54" s="45"/>
      <c r="B54" s="7">
        <v>5</v>
      </c>
      <c r="C54" s="17" t="s">
        <v>62</v>
      </c>
      <c r="D54" s="18">
        <v>1</v>
      </c>
      <c r="E54" s="18" t="s">
        <v>6</v>
      </c>
      <c r="F54" s="19">
        <v>47</v>
      </c>
      <c r="G54" s="10">
        <f t="shared" si="3"/>
        <v>47</v>
      </c>
    </row>
    <row r="55" spans="1:7" x14ac:dyDescent="0.3">
      <c r="A55" s="45"/>
      <c r="B55" s="7">
        <v>6</v>
      </c>
      <c r="C55" s="17" t="s">
        <v>14</v>
      </c>
      <c r="D55" s="18">
        <v>1</v>
      </c>
      <c r="E55" s="18" t="s">
        <v>13</v>
      </c>
      <c r="F55" s="23">
        <v>232</v>
      </c>
      <c r="G55" s="10">
        <f t="shared" si="3"/>
        <v>232</v>
      </c>
    </row>
    <row r="56" spans="1:7" x14ac:dyDescent="0.3">
      <c r="A56" s="45"/>
      <c r="B56" s="7">
        <v>7</v>
      </c>
      <c r="C56" s="17" t="s">
        <v>64</v>
      </c>
      <c r="D56" s="18">
        <v>2</v>
      </c>
      <c r="E56" s="18" t="s">
        <v>6</v>
      </c>
      <c r="F56" s="23">
        <v>51</v>
      </c>
      <c r="G56" s="10">
        <f t="shared" si="3"/>
        <v>102</v>
      </c>
    </row>
    <row r="57" spans="1:7" x14ac:dyDescent="0.3">
      <c r="A57" s="45"/>
      <c r="B57" s="7">
        <v>8</v>
      </c>
      <c r="C57" s="11" t="s">
        <v>25</v>
      </c>
      <c r="D57" s="18">
        <v>0.5</v>
      </c>
      <c r="E57" s="18" t="s">
        <v>4</v>
      </c>
      <c r="F57" s="23">
        <v>54</v>
      </c>
      <c r="G57" s="10">
        <f t="shared" si="3"/>
        <v>27</v>
      </c>
    </row>
    <row r="58" spans="1:7" x14ac:dyDescent="0.3">
      <c r="A58" s="45"/>
      <c r="B58" s="7">
        <v>9</v>
      </c>
      <c r="C58" s="17" t="s">
        <v>28</v>
      </c>
      <c r="D58" s="18">
        <v>0.4</v>
      </c>
      <c r="E58" s="18" t="s">
        <v>4</v>
      </c>
      <c r="F58" s="23">
        <v>54</v>
      </c>
      <c r="G58" s="10">
        <f t="shared" si="3"/>
        <v>21.6</v>
      </c>
    </row>
    <row r="59" spans="1:7" x14ac:dyDescent="0.3">
      <c r="A59" s="45"/>
      <c r="B59" s="7">
        <v>10</v>
      </c>
      <c r="C59" s="17" t="s">
        <v>26</v>
      </c>
      <c r="D59" s="18">
        <v>0.2</v>
      </c>
      <c r="E59" s="18" t="s">
        <v>4</v>
      </c>
      <c r="F59" s="23">
        <v>54</v>
      </c>
      <c r="G59" s="10">
        <f t="shared" si="3"/>
        <v>10.8</v>
      </c>
    </row>
    <row r="60" spans="1:7" x14ac:dyDescent="0.3">
      <c r="A60" s="45"/>
      <c r="B60" s="7">
        <v>11</v>
      </c>
      <c r="C60" s="24" t="s">
        <v>65</v>
      </c>
      <c r="D60" s="18">
        <v>1</v>
      </c>
      <c r="E60" s="18" t="s">
        <v>4</v>
      </c>
      <c r="F60" s="23">
        <v>54</v>
      </c>
      <c r="G60" s="10">
        <f t="shared" si="3"/>
        <v>54</v>
      </c>
    </row>
    <row r="61" spans="1:7" x14ac:dyDescent="0.3">
      <c r="A61" s="45"/>
      <c r="B61" s="7">
        <v>12</v>
      </c>
      <c r="C61" s="17" t="s">
        <v>63</v>
      </c>
      <c r="D61" s="18">
        <v>0.5</v>
      </c>
      <c r="E61" s="18" t="s">
        <v>4</v>
      </c>
      <c r="F61" s="23">
        <v>54</v>
      </c>
      <c r="G61" s="10">
        <f t="shared" si="3"/>
        <v>27</v>
      </c>
    </row>
    <row r="62" spans="1:7" ht="17.25" thickBot="1" x14ac:dyDescent="0.35">
      <c r="A62" s="46"/>
      <c r="B62" s="47" t="s">
        <v>17</v>
      </c>
      <c r="C62" s="48"/>
      <c r="D62" s="48"/>
      <c r="E62" s="48"/>
      <c r="F62" s="48"/>
      <c r="G62" s="12">
        <f>SUM(G50:G61)</f>
        <v>796.9</v>
      </c>
    </row>
    <row r="63" spans="1:7" ht="40.5" x14ac:dyDescent="0.3">
      <c r="A63" s="3" t="s">
        <v>7</v>
      </c>
      <c r="B63" s="4" t="s">
        <v>0</v>
      </c>
      <c r="C63" s="4" t="s">
        <v>8</v>
      </c>
      <c r="D63" s="42" t="s">
        <v>82</v>
      </c>
      <c r="E63" s="43"/>
      <c r="F63" s="5" t="s">
        <v>3</v>
      </c>
      <c r="G63" s="6" t="s">
        <v>9</v>
      </c>
    </row>
    <row r="64" spans="1:7" x14ac:dyDescent="0.3">
      <c r="A64" s="51" t="s">
        <v>49</v>
      </c>
      <c r="B64" s="7">
        <v>1</v>
      </c>
      <c r="C64" s="8" t="s">
        <v>1</v>
      </c>
      <c r="D64" s="7">
        <v>6.2</v>
      </c>
      <c r="E64" s="7" t="s">
        <v>5</v>
      </c>
      <c r="F64" s="9">
        <v>22.5</v>
      </c>
      <c r="G64" s="10">
        <f>D64*F64</f>
        <v>139.5</v>
      </c>
    </row>
    <row r="65" spans="1:7" x14ac:dyDescent="0.3">
      <c r="A65" s="52"/>
      <c r="B65" s="7">
        <v>2</v>
      </c>
      <c r="C65" s="8" t="s">
        <v>10</v>
      </c>
      <c r="D65" s="7">
        <v>1</v>
      </c>
      <c r="E65" s="7" t="s">
        <v>6</v>
      </c>
      <c r="F65" s="9">
        <v>27</v>
      </c>
      <c r="G65" s="10">
        <f t="shared" ref="G65:G68" si="4">D65*F65</f>
        <v>27</v>
      </c>
    </row>
    <row r="66" spans="1:7" x14ac:dyDescent="0.3">
      <c r="A66" s="52"/>
      <c r="B66" s="7">
        <v>3</v>
      </c>
      <c r="C66" s="8" t="s">
        <v>12</v>
      </c>
      <c r="D66" s="7">
        <v>1</v>
      </c>
      <c r="E66" s="7" t="s">
        <v>13</v>
      </c>
      <c r="F66" s="9">
        <v>232</v>
      </c>
      <c r="G66" s="10">
        <f t="shared" si="4"/>
        <v>232</v>
      </c>
    </row>
    <row r="67" spans="1:7" x14ac:dyDescent="0.3">
      <c r="A67" s="52"/>
      <c r="B67" s="7">
        <v>4</v>
      </c>
      <c r="C67" s="11" t="s">
        <v>25</v>
      </c>
      <c r="D67" s="7">
        <v>0.5</v>
      </c>
      <c r="E67" s="7" t="s">
        <v>4</v>
      </c>
      <c r="F67" s="9">
        <v>54</v>
      </c>
      <c r="G67" s="10">
        <f t="shared" si="4"/>
        <v>27</v>
      </c>
    </row>
    <row r="68" spans="1:7" x14ac:dyDescent="0.3">
      <c r="A68" s="52"/>
      <c r="B68" s="7">
        <v>5</v>
      </c>
      <c r="C68" s="11" t="s">
        <v>61</v>
      </c>
      <c r="D68" s="7">
        <v>1</v>
      </c>
      <c r="E68" s="7" t="s">
        <v>4</v>
      </c>
      <c r="F68" s="9">
        <v>54</v>
      </c>
      <c r="G68" s="10">
        <f t="shared" si="4"/>
        <v>54</v>
      </c>
    </row>
    <row r="69" spans="1:7" ht="17.25" thickBot="1" x14ac:dyDescent="0.35">
      <c r="A69" s="53"/>
      <c r="B69" s="47" t="s">
        <v>50</v>
      </c>
      <c r="C69" s="48"/>
      <c r="D69" s="48"/>
      <c r="E69" s="48"/>
      <c r="F69" s="48"/>
      <c r="G69" s="12">
        <f>SUM(G64:G68)</f>
        <v>479.5</v>
      </c>
    </row>
    <row r="70" spans="1:7" ht="40.5" x14ac:dyDescent="0.3">
      <c r="A70" s="3" t="s">
        <v>7</v>
      </c>
      <c r="B70" s="4" t="s">
        <v>0</v>
      </c>
      <c r="C70" s="4" t="s">
        <v>8</v>
      </c>
      <c r="D70" s="42" t="s">
        <v>82</v>
      </c>
      <c r="E70" s="43"/>
      <c r="F70" s="5" t="s">
        <v>3</v>
      </c>
      <c r="G70" s="6" t="s">
        <v>9</v>
      </c>
    </row>
    <row r="71" spans="1:7" x14ac:dyDescent="0.3">
      <c r="A71" s="44" t="s">
        <v>34</v>
      </c>
      <c r="B71" s="7">
        <v>1</v>
      </c>
      <c r="C71" s="8" t="s">
        <v>1</v>
      </c>
      <c r="D71" s="7">
        <v>6.2</v>
      </c>
      <c r="E71" s="7" t="s">
        <v>5</v>
      </c>
      <c r="F71" s="9">
        <v>22.5</v>
      </c>
      <c r="G71" s="10">
        <f>D71*F71</f>
        <v>139.5</v>
      </c>
    </row>
    <row r="72" spans="1:7" x14ac:dyDescent="0.3">
      <c r="A72" s="45"/>
      <c r="B72" s="7">
        <v>2</v>
      </c>
      <c r="C72" s="8" t="s">
        <v>10</v>
      </c>
      <c r="D72" s="7">
        <v>1</v>
      </c>
      <c r="E72" s="7" t="s">
        <v>6</v>
      </c>
      <c r="F72" s="9">
        <v>27</v>
      </c>
      <c r="G72" s="10">
        <f t="shared" ref="G72:G75" si="5">D72*F72</f>
        <v>27</v>
      </c>
    </row>
    <row r="73" spans="1:7" x14ac:dyDescent="0.3">
      <c r="A73" s="45"/>
      <c r="B73" s="7">
        <v>3</v>
      </c>
      <c r="C73" s="8" t="s">
        <v>66</v>
      </c>
      <c r="D73" s="7">
        <v>4</v>
      </c>
      <c r="E73" s="7" t="s">
        <v>5</v>
      </c>
      <c r="F73" s="21">
        <v>14.5</v>
      </c>
      <c r="G73" s="10">
        <f t="shared" si="5"/>
        <v>58</v>
      </c>
    </row>
    <row r="74" spans="1:7" x14ac:dyDescent="0.3">
      <c r="A74" s="45"/>
      <c r="B74" s="7">
        <v>4</v>
      </c>
      <c r="C74" s="11" t="s">
        <v>25</v>
      </c>
      <c r="D74" s="7">
        <v>0.5</v>
      </c>
      <c r="E74" s="7" t="s">
        <v>4</v>
      </c>
      <c r="F74" s="21">
        <v>54</v>
      </c>
      <c r="G74" s="10">
        <f t="shared" si="5"/>
        <v>27</v>
      </c>
    </row>
    <row r="75" spans="1:7" x14ac:dyDescent="0.3">
      <c r="A75" s="45"/>
      <c r="B75" s="7">
        <v>5</v>
      </c>
      <c r="C75" s="11" t="s">
        <v>67</v>
      </c>
      <c r="D75" s="7">
        <v>1</v>
      </c>
      <c r="E75" s="7" t="s">
        <v>4</v>
      </c>
      <c r="F75" s="21">
        <v>54</v>
      </c>
      <c r="G75" s="10">
        <f t="shared" si="5"/>
        <v>54</v>
      </c>
    </row>
    <row r="76" spans="1:7" ht="17.25" thickBot="1" x14ac:dyDescent="0.35">
      <c r="A76" s="46"/>
      <c r="B76" s="47" t="s">
        <v>16</v>
      </c>
      <c r="C76" s="48"/>
      <c r="D76" s="48"/>
      <c r="E76" s="48"/>
      <c r="F76" s="48"/>
      <c r="G76" s="22">
        <f>SUM(G71:G75)</f>
        <v>305.5</v>
      </c>
    </row>
    <row r="77" spans="1:7" ht="40.5" x14ac:dyDescent="0.3">
      <c r="A77" s="3" t="s">
        <v>7</v>
      </c>
      <c r="B77" s="4" t="s">
        <v>0</v>
      </c>
      <c r="C77" s="4" t="s">
        <v>8</v>
      </c>
      <c r="D77" s="42" t="s">
        <v>82</v>
      </c>
      <c r="E77" s="43"/>
      <c r="F77" s="5" t="s">
        <v>3</v>
      </c>
      <c r="G77" s="6" t="s">
        <v>9</v>
      </c>
    </row>
    <row r="78" spans="1:7" x14ac:dyDescent="0.3">
      <c r="A78" s="44" t="s">
        <v>51</v>
      </c>
      <c r="B78" s="7">
        <v>1</v>
      </c>
      <c r="C78" s="8" t="s">
        <v>1</v>
      </c>
      <c r="D78" s="7">
        <v>6.2</v>
      </c>
      <c r="E78" s="7" t="s">
        <v>5</v>
      </c>
      <c r="F78" s="9">
        <v>22.5</v>
      </c>
      <c r="G78" s="10">
        <f>D78*F78</f>
        <v>139.5</v>
      </c>
    </row>
    <row r="79" spans="1:7" x14ac:dyDescent="0.3">
      <c r="A79" s="45"/>
      <c r="B79" s="7">
        <v>2</v>
      </c>
      <c r="C79" s="8" t="s">
        <v>10</v>
      </c>
      <c r="D79" s="7">
        <v>1</v>
      </c>
      <c r="E79" s="7" t="s">
        <v>6</v>
      </c>
      <c r="F79" s="9">
        <v>27</v>
      </c>
      <c r="G79" s="10">
        <f t="shared" ref="G79:G80" si="6">D79*F79</f>
        <v>27</v>
      </c>
    </row>
    <row r="80" spans="1:7" x14ac:dyDescent="0.3">
      <c r="A80" s="45"/>
      <c r="B80" s="7">
        <v>3</v>
      </c>
      <c r="C80" s="11" t="s">
        <v>25</v>
      </c>
      <c r="D80" s="7">
        <v>0.5</v>
      </c>
      <c r="E80" s="7" t="s">
        <v>4</v>
      </c>
      <c r="F80" s="21">
        <v>54</v>
      </c>
      <c r="G80" s="10">
        <f t="shared" si="6"/>
        <v>27</v>
      </c>
    </row>
    <row r="81" spans="1:7" ht="17.25" thickBot="1" x14ac:dyDescent="0.35">
      <c r="A81" s="46"/>
      <c r="B81" s="47" t="s">
        <v>52</v>
      </c>
      <c r="C81" s="48"/>
      <c r="D81" s="48"/>
      <c r="E81" s="48"/>
      <c r="F81" s="48"/>
      <c r="G81" s="22">
        <f>SUM(G78:G80)</f>
        <v>193.5</v>
      </c>
    </row>
    <row r="82" spans="1:7" ht="40.5" x14ac:dyDescent="0.3">
      <c r="A82" s="13" t="s">
        <v>7</v>
      </c>
      <c r="B82" s="14" t="s">
        <v>0</v>
      </c>
      <c r="C82" s="14" t="s">
        <v>8</v>
      </c>
      <c r="D82" s="42" t="s">
        <v>82</v>
      </c>
      <c r="E82" s="43"/>
      <c r="F82" s="15" t="s">
        <v>3</v>
      </c>
      <c r="G82" s="16" t="s">
        <v>9</v>
      </c>
    </row>
    <row r="83" spans="1:7" x14ac:dyDescent="0.3">
      <c r="A83" s="44" t="s">
        <v>35</v>
      </c>
      <c r="B83" s="7">
        <v>1</v>
      </c>
      <c r="C83" s="8" t="s">
        <v>1</v>
      </c>
      <c r="D83" s="7">
        <v>6.2</v>
      </c>
      <c r="E83" s="7" t="s">
        <v>5</v>
      </c>
      <c r="F83" s="9">
        <v>22.5</v>
      </c>
      <c r="G83" s="10">
        <f>D83*F83</f>
        <v>139.5</v>
      </c>
    </row>
    <row r="84" spans="1:7" x14ac:dyDescent="0.3">
      <c r="A84" s="45"/>
      <c r="B84" s="7">
        <v>2</v>
      </c>
      <c r="C84" s="8" t="s">
        <v>10</v>
      </c>
      <c r="D84" s="7">
        <v>1</v>
      </c>
      <c r="E84" s="7" t="s">
        <v>6</v>
      </c>
      <c r="F84" s="9">
        <v>27</v>
      </c>
      <c r="G84" s="10">
        <f t="shared" ref="G84:G96" si="7">D84*F84</f>
        <v>27</v>
      </c>
    </row>
    <row r="85" spans="1:7" x14ac:dyDescent="0.3">
      <c r="A85" s="45"/>
      <c r="B85" s="7">
        <v>3</v>
      </c>
      <c r="C85" s="17" t="s">
        <v>2</v>
      </c>
      <c r="D85" s="18">
        <v>1</v>
      </c>
      <c r="E85" s="18" t="s">
        <v>6</v>
      </c>
      <c r="F85" s="19">
        <v>76</v>
      </c>
      <c r="G85" s="10">
        <f t="shared" si="7"/>
        <v>76</v>
      </c>
    </row>
    <row r="86" spans="1:7" x14ac:dyDescent="0.3">
      <c r="A86" s="45"/>
      <c r="B86" s="7">
        <v>4</v>
      </c>
      <c r="C86" s="17" t="s">
        <v>11</v>
      </c>
      <c r="D86" s="18">
        <v>1</v>
      </c>
      <c r="E86" s="18" t="s">
        <v>6</v>
      </c>
      <c r="F86" s="19">
        <v>33</v>
      </c>
      <c r="G86" s="10">
        <f t="shared" si="7"/>
        <v>33</v>
      </c>
    </row>
    <row r="87" spans="1:7" x14ac:dyDescent="0.3">
      <c r="A87" s="45"/>
      <c r="B87" s="7">
        <v>5</v>
      </c>
      <c r="C87" s="17" t="s">
        <v>15</v>
      </c>
      <c r="D87" s="18">
        <v>2</v>
      </c>
      <c r="E87" s="18" t="s">
        <v>6</v>
      </c>
      <c r="F87" s="19">
        <v>177</v>
      </c>
      <c r="G87" s="10">
        <f t="shared" si="7"/>
        <v>354</v>
      </c>
    </row>
    <row r="88" spans="1:7" x14ac:dyDescent="0.3">
      <c r="A88" s="45"/>
      <c r="B88" s="7">
        <v>6</v>
      </c>
      <c r="C88" s="17" t="s">
        <v>12</v>
      </c>
      <c r="D88" s="18">
        <v>1</v>
      </c>
      <c r="E88" s="18" t="s">
        <v>13</v>
      </c>
      <c r="F88" s="19">
        <v>232</v>
      </c>
      <c r="G88" s="10">
        <f t="shared" si="7"/>
        <v>232</v>
      </c>
    </row>
    <row r="89" spans="1:7" x14ac:dyDescent="0.3">
      <c r="A89" s="45"/>
      <c r="B89" s="7">
        <v>7</v>
      </c>
      <c r="C89" s="17" t="s">
        <v>14</v>
      </c>
      <c r="D89" s="18">
        <v>1</v>
      </c>
      <c r="E89" s="18" t="s">
        <v>13</v>
      </c>
      <c r="F89" s="23">
        <v>232</v>
      </c>
      <c r="G89" s="10">
        <f t="shared" si="7"/>
        <v>232</v>
      </c>
    </row>
    <row r="90" spans="1:7" x14ac:dyDescent="0.3">
      <c r="A90" s="45"/>
      <c r="B90" s="7">
        <v>8</v>
      </c>
      <c r="C90" s="17" t="s">
        <v>64</v>
      </c>
      <c r="D90" s="18">
        <v>2</v>
      </c>
      <c r="E90" s="18" t="s">
        <v>6</v>
      </c>
      <c r="F90" s="23">
        <v>51</v>
      </c>
      <c r="G90" s="10">
        <f t="shared" si="7"/>
        <v>102</v>
      </c>
    </row>
    <row r="91" spans="1:7" x14ac:dyDescent="0.3">
      <c r="A91" s="45"/>
      <c r="B91" s="7">
        <v>9</v>
      </c>
      <c r="C91" s="11" t="s">
        <v>25</v>
      </c>
      <c r="D91" s="18">
        <v>0.5</v>
      </c>
      <c r="E91" s="18" t="s">
        <v>4</v>
      </c>
      <c r="F91" s="23">
        <v>54</v>
      </c>
      <c r="G91" s="10">
        <f t="shared" si="7"/>
        <v>27</v>
      </c>
    </row>
    <row r="92" spans="1:7" x14ac:dyDescent="0.3">
      <c r="A92" s="45"/>
      <c r="B92" s="7">
        <v>10</v>
      </c>
      <c r="C92" s="17" t="s">
        <v>28</v>
      </c>
      <c r="D92" s="18">
        <v>0.4</v>
      </c>
      <c r="E92" s="18" t="s">
        <v>4</v>
      </c>
      <c r="F92" s="23">
        <v>54</v>
      </c>
      <c r="G92" s="10">
        <f t="shared" si="7"/>
        <v>21.6</v>
      </c>
    </row>
    <row r="93" spans="1:7" x14ac:dyDescent="0.3">
      <c r="A93" s="45"/>
      <c r="B93" s="7">
        <v>11</v>
      </c>
      <c r="C93" s="17" t="s">
        <v>26</v>
      </c>
      <c r="D93" s="18">
        <v>0.2</v>
      </c>
      <c r="E93" s="18" t="s">
        <v>4</v>
      </c>
      <c r="F93" s="23">
        <v>54</v>
      </c>
      <c r="G93" s="10">
        <f t="shared" si="7"/>
        <v>10.8</v>
      </c>
    </row>
    <row r="94" spans="1:7" x14ac:dyDescent="0.3">
      <c r="A94" s="45"/>
      <c r="B94" s="7">
        <v>12</v>
      </c>
      <c r="C94" s="17" t="s">
        <v>65</v>
      </c>
      <c r="D94" s="18">
        <v>1</v>
      </c>
      <c r="E94" s="18" t="s">
        <v>4</v>
      </c>
      <c r="F94" s="23">
        <v>54</v>
      </c>
      <c r="G94" s="10">
        <f t="shared" si="7"/>
        <v>54</v>
      </c>
    </row>
    <row r="95" spans="1:7" x14ac:dyDescent="0.3">
      <c r="A95" s="45"/>
      <c r="B95" s="7">
        <v>13</v>
      </c>
      <c r="C95" s="17" t="s">
        <v>29</v>
      </c>
      <c r="D95" s="18">
        <v>2</v>
      </c>
      <c r="E95" s="18" t="s">
        <v>4</v>
      </c>
      <c r="F95" s="23">
        <v>54</v>
      </c>
      <c r="G95" s="10">
        <f t="shared" si="7"/>
        <v>108</v>
      </c>
    </row>
    <row r="96" spans="1:7" x14ac:dyDescent="0.3">
      <c r="A96" s="45"/>
      <c r="B96" s="7">
        <v>14</v>
      </c>
      <c r="C96" s="17" t="s">
        <v>27</v>
      </c>
      <c r="D96" s="18">
        <v>1</v>
      </c>
      <c r="E96" s="18" t="s">
        <v>4</v>
      </c>
      <c r="F96" s="23">
        <v>54</v>
      </c>
      <c r="G96" s="10">
        <f t="shared" si="7"/>
        <v>54</v>
      </c>
    </row>
    <row r="97" spans="1:7" ht="17.25" thickBot="1" x14ac:dyDescent="0.35">
      <c r="A97" s="46"/>
      <c r="B97" s="47" t="s">
        <v>40</v>
      </c>
      <c r="C97" s="48"/>
      <c r="D97" s="48"/>
      <c r="E97" s="48"/>
      <c r="F97" s="48"/>
      <c r="G97" s="22">
        <f>SUM(G83:G96)</f>
        <v>1470.8999999999999</v>
      </c>
    </row>
    <row r="98" spans="1:7" ht="40.5" x14ac:dyDescent="0.3">
      <c r="A98" s="3" t="s">
        <v>7</v>
      </c>
      <c r="B98" s="4" t="s">
        <v>0</v>
      </c>
      <c r="C98" s="4" t="s">
        <v>8</v>
      </c>
      <c r="D98" s="42" t="s">
        <v>82</v>
      </c>
      <c r="E98" s="43"/>
      <c r="F98" s="5" t="s">
        <v>3</v>
      </c>
      <c r="G98" s="6" t="s">
        <v>9</v>
      </c>
    </row>
    <row r="99" spans="1:7" x14ac:dyDescent="0.3">
      <c r="A99" s="44" t="s">
        <v>53</v>
      </c>
      <c r="B99" s="7">
        <v>1</v>
      </c>
      <c r="C99" s="8" t="s">
        <v>1</v>
      </c>
      <c r="D99" s="7">
        <v>6.2</v>
      </c>
      <c r="E99" s="7" t="s">
        <v>5</v>
      </c>
      <c r="F99" s="9">
        <v>22.5</v>
      </c>
      <c r="G99" s="10">
        <f>D99*F99</f>
        <v>139.5</v>
      </c>
    </row>
    <row r="100" spans="1:7" x14ac:dyDescent="0.3">
      <c r="A100" s="45"/>
      <c r="B100" s="7">
        <v>2</v>
      </c>
      <c r="C100" s="8" t="s">
        <v>10</v>
      </c>
      <c r="D100" s="7">
        <v>1</v>
      </c>
      <c r="E100" s="7" t="s">
        <v>6</v>
      </c>
      <c r="F100" s="9">
        <v>27</v>
      </c>
      <c r="G100" s="10">
        <f t="shared" ref="G100:G101" si="8">D100*F100</f>
        <v>27</v>
      </c>
    </row>
    <row r="101" spans="1:7" x14ac:dyDescent="0.3">
      <c r="A101" s="45"/>
      <c r="B101" s="7">
        <v>3</v>
      </c>
      <c r="C101" s="11" t="s">
        <v>25</v>
      </c>
      <c r="D101" s="7">
        <v>0.5</v>
      </c>
      <c r="E101" s="7" t="s">
        <v>4</v>
      </c>
      <c r="F101" s="21">
        <v>54</v>
      </c>
      <c r="G101" s="10">
        <f t="shared" si="8"/>
        <v>27</v>
      </c>
    </row>
    <row r="102" spans="1:7" ht="17.25" thickBot="1" x14ac:dyDescent="0.35">
      <c r="A102" s="46"/>
      <c r="B102" s="47" t="s">
        <v>54</v>
      </c>
      <c r="C102" s="48"/>
      <c r="D102" s="48"/>
      <c r="E102" s="48"/>
      <c r="F102" s="48"/>
      <c r="G102" s="22">
        <f>SUM(G99:G101)</f>
        <v>193.5</v>
      </c>
    </row>
    <row r="103" spans="1:7" ht="40.5" x14ac:dyDescent="0.3">
      <c r="A103" s="13" t="s">
        <v>7</v>
      </c>
      <c r="B103" s="14" t="s">
        <v>0</v>
      </c>
      <c r="C103" s="14" t="s">
        <v>8</v>
      </c>
      <c r="D103" s="42" t="s">
        <v>82</v>
      </c>
      <c r="E103" s="43"/>
      <c r="F103" s="15" t="s">
        <v>3</v>
      </c>
      <c r="G103" s="16" t="s">
        <v>9</v>
      </c>
    </row>
    <row r="104" spans="1:7" x14ac:dyDescent="0.3">
      <c r="A104" s="45" t="s">
        <v>36</v>
      </c>
      <c r="B104" s="7">
        <v>1</v>
      </c>
      <c r="C104" s="8" t="s">
        <v>1</v>
      </c>
      <c r="D104" s="7">
        <v>6.2</v>
      </c>
      <c r="E104" s="7" t="s">
        <v>5</v>
      </c>
      <c r="F104" s="9">
        <v>22.5</v>
      </c>
      <c r="G104" s="10">
        <f>D104*F104</f>
        <v>139.5</v>
      </c>
    </row>
    <row r="105" spans="1:7" x14ac:dyDescent="0.3">
      <c r="A105" s="49"/>
      <c r="B105" s="7">
        <v>2</v>
      </c>
      <c r="C105" s="8" t="s">
        <v>10</v>
      </c>
      <c r="D105" s="7">
        <v>1</v>
      </c>
      <c r="E105" s="7" t="s">
        <v>6</v>
      </c>
      <c r="F105" s="9">
        <v>27</v>
      </c>
      <c r="G105" s="10">
        <f t="shared" ref="G105:G106" si="9">D105*F105</f>
        <v>27</v>
      </c>
    </row>
    <row r="106" spans="1:7" x14ac:dyDescent="0.3">
      <c r="A106" s="49"/>
      <c r="B106" s="7">
        <v>3</v>
      </c>
      <c r="C106" s="11" t="s">
        <v>25</v>
      </c>
      <c r="D106" s="7">
        <v>0.5</v>
      </c>
      <c r="E106" s="7" t="s">
        <v>4</v>
      </c>
      <c r="F106" s="21">
        <v>54</v>
      </c>
      <c r="G106" s="10">
        <f t="shared" si="9"/>
        <v>27</v>
      </c>
    </row>
    <row r="107" spans="1:7" ht="17.25" thickBot="1" x14ac:dyDescent="0.35">
      <c r="A107" s="50"/>
      <c r="B107" s="47" t="s">
        <v>21</v>
      </c>
      <c r="C107" s="48"/>
      <c r="D107" s="48"/>
      <c r="E107" s="48"/>
      <c r="F107" s="48"/>
      <c r="G107" s="22">
        <f>SUM(G104:G106)</f>
        <v>193.5</v>
      </c>
    </row>
    <row r="108" spans="1:7" ht="40.5" x14ac:dyDescent="0.3">
      <c r="A108" s="3" t="s">
        <v>7</v>
      </c>
      <c r="B108" s="4" t="s">
        <v>0</v>
      </c>
      <c r="C108" s="4" t="s">
        <v>8</v>
      </c>
      <c r="D108" s="42" t="s">
        <v>82</v>
      </c>
      <c r="E108" s="43"/>
      <c r="F108" s="5" t="s">
        <v>3</v>
      </c>
      <c r="G108" s="6" t="s">
        <v>9</v>
      </c>
    </row>
    <row r="109" spans="1:7" x14ac:dyDescent="0.3">
      <c r="A109" s="44" t="s">
        <v>55</v>
      </c>
      <c r="B109" s="7">
        <v>1</v>
      </c>
      <c r="C109" s="8" t="s">
        <v>1</v>
      </c>
      <c r="D109" s="7">
        <v>6.2</v>
      </c>
      <c r="E109" s="7" t="s">
        <v>5</v>
      </c>
      <c r="F109" s="9">
        <v>22.5</v>
      </c>
      <c r="G109" s="10">
        <f>D109*F109</f>
        <v>139.5</v>
      </c>
    </row>
    <row r="110" spans="1:7" x14ac:dyDescent="0.3">
      <c r="A110" s="45"/>
      <c r="B110" s="7">
        <v>2</v>
      </c>
      <c r="C110" s="8" t="s">
        <v>10</v>
      </c>
      <c r="D110" s="7">
        <v>1</v>
      </c>
      <c r="E110" s="7" t="s">
        <v>6</v>
      </c>
      <c r="F110" s="9">
        <v>27</v>
      </c>
      <c r="G110" s="10">
        <f t="shared" ref="G110:G113" si="10">D110*F110</f>
        <v>27</v>
      </c>
    </row>
    <row r="111" spans="1:7" x14ac:dyDescent="0.3">
      <c r="A111" s="45"/>
      <c r="B111" s="7">
        <v>3</v>
      </c>
      <c r="C111" s="8" t="s">
        <v>12</v>
      </c>
      <c r="D111" s="7">
        <v>1</v>
      </c>
      <c r="E111" s="7" t="s">
        <v>13</v>
      </c>
      <c r="F111" s="9">
        <v>232</v>
      </c>
      <c r="G111" s="10">
        <f t="shared" si="10"/>
        <v>232</v>
      </c>
    </row>
    <row r="112" spans="1:7" x14ac:dyDescent="0.3">
      <c r="A112" s="45"/>
      <c r="B112" s="7">
        <v>4</v>
      </c>
      <c r="C112" s="11" t="s">
        <v>25</v>
      </c>
      <c r="D112" s="7">
        <v>0.5</v>
      </c>
      <c r="E112" s="7" t="s">
        <v>4</v>
      </c>
      <c r="F112" s="9">
        <v>54</v>
      </c>
      <c r="G112" s="10">
        <f t="shared" si="10"/>
        <v>27</v>
      </c>
    </row>
    <row r="113" spans="1:7" x14ac:dyDescent="0.3">
      <c r="A113" s="45"/>
      <c r="B113" s="7">
        <v>5</v>
      </c>
      <c r="C113" s="11" t="s">
        <v>61</v>
      </c>
      <c r="D113" s="7">
        <v>1</v>
      </c>
      <c r="E113" s="7" t="s">
        <v>4</v>
      </c>
      <c r="F113" s="9">
        <v>54</v>
      </c>
      <c r="G113" s="10">
        <f t="shared" si="10"/>
        <v>54</v>
      </c>
    </row>
    <row r="114" spans="1:7" ht="17.25" thickBot="1" x14ac:dyDescent="0.35">
      <c r="A114" s="46"/>
      <c r="B114" s="47" t="s">
        <v>56</v>
      </c>
      <c r="C114" s="48"/>
      <c r="D114" s="48"/>
      <c r="E114" s="48"/>
      <c r="F114" s="48"/>
      <c r="G114" s="22">
        <f>SUM(G109:G113)</f>
        <v>479.5</v>
      </c>
    </row>
    <row r="115" spans="1:7" ht="40.5" x14ac:dyDescent="0.3">
      <c r="A115" s="13" t="s">
        <v>7</v>
      </c>
      <c r="B115" s="14" t="s">
        <v>0</v>
      </c>
      <c r="C115" s="14" t="s">
        <v>8</v>
      </c>
      <c r="D115" s="42" t="s">
        <v>82</v>
      </c>
      <c r="E115" s="43"/>
      <c r="F115" s="15" t="s">
        <v>3</v>
      </c>
      <c r="G115" s="16" t="s">
        <v>9</v>
      </c>
    </row>
    <row r="116" spans="1:7" x14ac:dyDescent="0.3">
      <c r="A116" s="44" t="s">
        <v>37</v>
      </c>
      <c r="B116" s="7">
        <v>1</v>
      </c>
      <c r="C116" s="8" t="s">
        <v>1</v>
      </c>
      <c r="D116" s="7">
        <v>6.2</v>
      </c>
      <c r="E116" s="7" t="s">
        <v>5</v>
      </c>
      <c r="F116" s="9">
        <v>22.5</v>
      </c>
      <c r="G116" s="10">
        <f>D116*F116</f>
        <v>139.5</v>
      </c>
    </row>
    <row r="117" spans="1:7" x14ac:dyDescent="0.3">
      <c r="A117" s="44"/>
      <c r="B117" s="7">
        <v>2</v>
      </c>
      <c r="C117" s="8" t="s">
        <v>10</v>
      </c>
      <c r="D117" s="7">
        <v>1</v>
      </c>
      <c r="E117" s="7" t="s">
        <v>6</v>
      </c>
      <c r="F117" s="9">
        <v>27</v>
      </c>
      <c r="G117" s="10">
        <f t="shared" ref="G117:G128" si="11">D117*F117</f>
        <v>27</v>
      </c>
    </row>
    <row r="118" spans="1:7" x14ac:dyDescent="0.3">
      <c r="A118" s="45"/>
      <c r="B118" s="7">
        <v>3</v>
      </c>
      <c r="C118" s="17" t="s">
        <v>2</v>
      </c>
      <c r="D118" s="18">
        <v>1</v>
      </c>
      <c r="E118" s="18" t="s">
        <v>6</v>
      </c>
      <c r="F118" s="19">
        <v>76</v>
      </c>
      <c r="G118" s="10">
        <f t="shared" si="11"/>
        <v>76</v>
      </c>
    </row>
    <row r="119" spans="1:7" x14ac:dyDescent="0.3">
      <c r="A119" s="45"/>
      <c r="B119" s="7">
        <v>4</v>
      </c>
      <c r="C119" s="17" t="s">
        <v>11</v>
      </c>
      <c r="D119" s="18">
        <v>1</v>
      </c>
      <c r="E119" s="18" t="s">
        <v>6</v>
      </c>
      <c r="F119" s="19">
        <v>33</v>
      </c>
      <c r="G119" s="10">
        <f t="shared" si="11"/>
        <v>33</v>
      </c>
    </row>
    <row r="120" spans="1:7" x14ac:dyDescent="0.3">
      <c r="A120" s="45"/>
      <c r="B120" s="7">
        <v>5</v>
      </c>
      <c r="C120" s="17" t="s">
        <v>62</v>
      </c>
      <c r="D120" s="18">
        <v>1</v>
      </c>
      <c r="E120" s="18" t="s">
        <v>6</v>
      </c>
      <c r="F120" s="19">
        <v>47</v>
      </c>
      <c r="G120" s="10">
        <f t="shared" si="11"/>
        <v>47</v>
      </c>
    </row>
    <row r="121" spans="1:7" x14ac:dyDescent="0.3">
      <c r="A121" s="45"/>
      <c r="B121" s="7">
        <v>6</v>
      </c>
      <c r="C121" s="17" t="s">
        <v>14</v>
      </c>
      <c r="D121" s="18">
        <v>1</v>
      </c>
      <c r="E121" s="18" t="s">
        <v>13</v>
      </c>
      <c r="F121" s="23">
        <v>232</v>
      </c>
      <c r="G121" s="10">
        <f t="shared" si="11"/>
        <v>232</v>
      </c>
    </row>
    <row r="122" spans="1:7" x14ac:dyDescent="0.3">
      <c r="A122" s="45"/>
      <c r="B122" s="7">
        <v>7</v>
      </c>
      <c r="C122" s="17" t="s">
        <v>64</v>
      </c>
      <c r="D122" s="18">
        <v>2</v>
      </c>
      <c r="E122" s="18" t="s">
        <v>6</v>
      </c>
      <c r="F122" s="23">
        <v>51</v>
      </c>
      <c r="G122" s="10">
        <f t="shared" si="11"/>
        <v>102</v>
      </c>
    </row>
    <row r="123" spans="1:7" x14ac:dyDescent="0.3">
      <c r="A123" s="45"/>
      <c r="B123" s="7">
        <v>8</v>
      </c>
      <c r="C123" s="17" t="s">
        <v>68</v>
      </c>
      <c r="D123" s="18">
        <v>2</v>
      </c>
      <c r="E123" s="18" t="s">
        <v>6</v>
      </c>
      <c r="F123" s="23">
        <v>227</v>
      </c>
      <c r="G123" s="10">
        <f t="shared" si="11"/>
        <v>454</v>
      </c>
    </row>
    <row r="124" spans="1:7" x14ac:dyDescent="0.3">
      <c r="A124" s="45"/>
      <c r="B124" s="7">
        <v>9</v>
      </c>
      <c r="C124" s="11" t="s">
        <v>25</v>
      </c>
      <c r="D124" s="18">
        <v>0.5</v>
      </c>
      <c r="E124" s="18" t="s">
        <v>4</v>
      </c>
      <c r="F124" s="23">
        <v>54</v>
      </c>
      <c r="G124" s="10">
        <f t="shared" si="11"/>
        <v>27</v>
      </c>
    </row>
    <row r="125" spans="1:7" x14ac:dyDescent="0.3">
      <c r="A125" s="45"/>
      <c r="B125" s="7">
        <v>10</v>
      </c>
      <c r="C125" s="17" t="s">
        <v>28</v>
      </c>
      <c r="D125" s="18">
        <v>0.4</v>
      </c>
      <c r="E125" s="18" t="s">
        <v>4</v>
      </c>
      <c r="F125" s="23">
        <v>54</v>
      </c>
      <c r="G125" s="10">
        <f t="shared" si="11"/>
        <v>21.6</v>
      </c>
    </row>
    <row r="126" spans="1:7" x14ac:dyDescent="0.3">
      <c r="A126" s="45"/>
      <c r="B126" s="7">
        <v>11</v>
      </c>
      <c r="C126" s="17" t="s">
        <v>26</v>
      </c>
      <c r="D126" s="18">
        <v>0.2</v>
      </c>
      <c r="E126" s="18" t="s">
        <v>4</v>
      </c>
      <c r="F126" s="23">
        <v>54</v>
      </c>
      <c r="G126" s="10">
        <f t="shared" si="11"/>
        <v>10.8</v>
      </c>
    </row>
    <row r="127" spans="1:7" x14ac:dyDescent="0.3">
      <c r="A127" s="45"/>
      <c r="B127" s="7">
        <v>12</v>
      </c>
      <c r="C127" s="17" t="s">
        <v>63</v>
      </c>
      <c r="D127" s="18">
        <v>0.5</v>
      </c>
      <c r="E127" s="18" t="s">
        <v>4</v>
      </c>
      <c r="F127" s="23">
        <v>54</v>
      </c>
      <c r="G127" s="10">
        <f t="shared" si="11"/>
        <v>27</v>
      </c>
    </row>
    <row r="128" spans="1:7" x14ac:dyDescent="0.3">
      <c r="A128" s="45"/>
      <c r="B128" s="7">
        <v>13</v>
      </c>
      <c r="C128" s="25" t="s">
        <v>79</v>
      </c>
      <c r="D128" s="18">
        <v>2.5</v>
      </c>
      <c r="E128" s="18" t="s">
        <v>4</v>
      </c>
      <c r="F128" s="23">
        <v>54</v>
      </c>
      <c r="G128" s="10">
        <f t="shared" si="11"/>
        <v>135</v>
      </c>
    </row>
    <row r="129" spans="1:7" ht="17.25" thickBot="1" x14ac:dyDescent="0.35">
      <c r="A129" s="46"/>
      <c r="B129" s="47" t="s">
        <v>22</v>
      </c>
      <c r="C129" s="48"/>
      <c r="D129" s="48"/>
      <c r="E129" s="48"/>
      <c r="F129" s="48"/>
      <c r="G129" s="12">
        <f>SUM(G116:G126)</f>
        <v>1169.8999999999999</v>
      </c>
    </row>
    <row r="130" spans="1:7" ht="40.5" x14ac:dyDescent="0.3">
      <c r="A130" s="3" t="s">
        <v>7</v>
      </c>
      <c r="B130" s="4" t="s">
        <v>0</v>
      </c>
      <c r="C130" s="4" t="s">
        <v>8</v>
      </c>
      <c r="D130" s="42" t="s">
        <v>82</v>
      </c>
      <c r="E130" s="43"/>
      <c r="F130" s="5" t="s">
        <v>3</v>
      </c>
      <c r="G130" s="6" t="s">
        <v>9</v>
      </c>
    </row>
    <row r="131" spans="1:7" x14ac:dyDescent="0.3">
      <c r="A131" s="44" t="s">
        <v>57</v>
      </c>
      <c r="B131" s="7">
        <v>1</v>
      </c>
      <c r="C131" s="8" t="s">
        <v>1</v>
      </c>
      <c r="D131" s="7">
        <v>6.2</v>
      </c>
      <c r="E131" s="7" t="s">
        <v>5</v>
      </c>
      <c r="F131" s="9">
        <v>22.5</v>
      </c>
      <c r="G131" s="10">
        <f>D131*F131</f>
        <v>139.5</v>
      </c>
    </row>
    <row r="132" spans="1:7" x14ac:dyDescent="0.3">
      <c r="A132" s="45"/>
      <c r="B132" s="7">
        <v>2</v>
      </c>
      <c r="C132" s="8" t="s">
        <v>10</v>
      </c>
      <c r="D132" s="7">
        <v>1</v>
      </c>
      <c r="E132" s="7" t="s">
        <v>6</v>
      </c>
      <c r="F132" s="9">
        <v>27</v>
      </c>
      <c r="G132" s="10">
        <f t="shared" ref="G132:G133" si="12">D132*F132</f>
        <v>27</v>
      </c>
    </row>
    <row r="133" spans="1:7" x14ac:dyDescent="0.3">
      <c r="A133" s="45"/>
      <c r="B133" s="7">
        <v>3</v>
      </c>
      <c r="C133" s="11" t="s">
        <v>25</v>
      </c>
      <c r="D133" s="7">
        <v>0.5</v>
      </c>
      <c r="E133" s="7" t="s">
        <v>4</v>
      </c>
      <c r="F133" s="21">
        <v>54</v>
      </c>
      <c r="G133" s="10">
        <f t="shared" si="12"/>
        <v>27</v>
      </c>
    </row>
    <row r="134" spans="1:7" ht="17.25" thickBot="1" x14ac:dyDescent="0.35">
      <c r="A134" s="46"/>
      <c r="B134" s="47" t="s">
        <v>58</v>
      </c>
      <c r="C134" s="48"/>
      <c r="D134" s="48"/>
      <c r="E134" s="48"/>
      <c r="F134" s="48"/>
      <c r="G134" s="22">
        <f>SUM(G131:G133)</f>
        <v>193.5</v>
      </c>
    </row>
    <row r="135" spans="1:7" ht="40.5" x14ac:dyDescent="0.3">
      <c r="A135" s="13" t="s">
        <v>7</v>
      </c>
      <c r="B135" s="14" t="s">
        <v>0</v>
      </c>
      <c r="C135" s="14" t="s">
        <v>8</v>
      </c>
      <c r="D135" s="42" t="s">
        <v>82</v>
      </c>
      <c r="E135" s="43"/>
      <c r="F135" s="15" t="s">
        <v>3</v>
      </c>
      <c r="G135" s="16" t="s">
        <v>9</v>
      </c>
    </row>
    <row r="136" spans="1:7" x14ac:dyDescent="0.3">
      <c r="A136" s="44" t="s">
        <v>38</v>
      </c>
      <c r="B136" s="26">
        <v>1</v>
      </c>
      <c r="C136" s="8" t="s">
        <v>1</v>
      </c>
      <c r="D136" s="7">
        <v>6.2</v>
      </c>
      <c r="E136" s="7" t="s">
        <v>5</v>
      </c>
      <c r="F136" s="9">
        <v>22.5</v>
      </c>
      <c r="G136" s="10">
        <f>D136*F136</f>
        <v>139.5</v>
      </c>
    </row>
    <row r="137" spans="1:7" x14ac:dyDescent="0.3">
      <c r="A137" s="44"/>
      <c r="B137" s="26">
        <v>2</v>
      </c>
      <c r="C137" s="8" t="s">
        <v>10</v>
      </c>
      <c r="D137" s="7">
        <v>1</v>
      </c>
      <c r="E137" s="7" t="s">
        <v>6</v>
      </c>
      <c r="F137" s="9">
        <v>27</v>
      </c>
      <c r="G137" s="10">
        <f t="shared" ref="G137:G140" si="13">D137*F137</f>
        <v>27</v>
      </c>
    </row>
    <row r="138" spans="1:7" x14ac:dyDescent="0.3">
      <c r="A138" s="45"/>
      <c r="B138" s="26">
        <v>3</v>
      </c>
      <c r="C138" s="8" t="s">
        <v>12</v>
      </c>
      <c r="D138" s="7">
        <v>1</v>
      </c>
      <c r="E138" s="7" t="s">
        <v>13</v>
      </c>
      <c r="F138" s="9">
        <v>232</v>
      </c>
      <c r="G138" s="10">
        <f t="shared" si="13"/>
        <v>232</v>
      </c>
    </row>
    <row r="139" spans="1:7" x14ac:dyDescent="0.3">
      <c r="A139" s="45"/>
      <c r="B139" s="26">
        <v>4</v>
      </c>
      <c r="C139" s="11" t="s">
        <v>25</v>
      </c>
      <c r="D139" s="18">
        <v>0.5</v>
      </c>
      <c r="E139" s="18" t="s">
        <v>4</v>
      </c>
      <c r="F139" s="19">
        <v>54</v>
      </c>
      <c r="G139" s="10">
        <f t="shared" si="13"/>
        <v>27</v>
      </c>
    </row>
    <row r="140" spans="1:7" x14ac:dyDescent="0.3">
      <c r="A140" s="45"/>
      <c r="B140" s="26">
        <v>5</v>
      </c>
      <c r="C140" s="17" t="s">
        <v>27</v>
      </c>
      <c r="D140" s="18">
        <v>1</v>
      </c>
      <c r="E140" s="18" t="s">
        <v>4</v>
      </c>
      <c r="F140" s="19">
        <v>54</v>
      </c>
      <c r="G140" s="10">
        <f t="shared" si="13"/>
        <v>54</v>
      </c>
    </row>
    <row r="141" spans="1:7" ht="17.25" thickBot="1" x14ac:dyDescent="0.35">
      <c r="A141" s="46"/>
      <c r="B141" s="47" t="s">
        <v>23</v>
      </c>
      <c r="C141" s="48"/>
      <c r="D141" s="48"/>
      <c r="E141" s="48"/>
      <c r="F141" s="48"/>
      <c r="G141" s="12">
        <f>SUM(G136:G140)</f>
        <v>479.5</v>
      </c>
    </row>
    <row r="142" spans="1:7" ht="40.5" x14ac:dyDescent="0.3">
      <c r="A142" s="3" t="s">
        <v>7</v>
      </c>
      <c r="B142" s="4" t="s">
        <v>0</v>
      </c>
      <c r="C142" s="4" t="s">
        <v>8</v>
      </c>
      <c r="D142" s="42" t="s">
        <v>82</v>
      </c>
      <c r="E142" s="43"/>
      <c r="F142" s="5" t="s">
        <v>3</v>
      </c>
      <c r="G142" s="6" t="s">
        <v>9</v>
      </c>
    </row>
    <row r="143" spans="1:7" x14ac:dyDescent="0.3">
      <c r="A143" s="44" t="s">
        <v>59</v>
      </c>
      <c r="B143" s="7">
        <v>1</v>
      </c>
      <c r="C143" s="8" t="s">
        <v>1</v>
      </c>
      <c r="D143" s="7">
        <v>6.2</v>
      </c>
      <c r="E143" s="7" t="s">
        <v>5</v>
      </c>
      <c r="F143" s="9">
        <v>22.5</v>
      </c>
      <c r="G143" s="10">
        <f>D143*F143</f>
        <v>139.5</v>
      </c>
    </row>
    <row r="144" spans="1:7" x14ac:dyDescent="0.3">
      <c r="A144" s="45"/>
      <c r="B144" s="7">
        <v>2</v>
      </c>
      <c r="C144" s="8" t="s">
        <v>10</v>
      </c>
      <c r="D144" s="7">
        <v>1</v>
      </c>
      <c r="E144" s="7" t="s">
        <v>6</v>
      </c>
      <c r="F144" s="9">
        <v>27</v>
      </c>
      <c r="G144" s="10">
        <f t="shared" ref="G144:G145" si="14">D144*F144</f>
        <v>27</v>
      </c>
    </row>
    <row r="145" spans="1:7" x14ac:dyDescent="0.3">
      <c r="A145" s="45"/>
      <c r="B145" s="7">
        <v>3</v>
      </c>
      <c r="C145" s="11" t="s">
        <v>25</v>
      </c>
      <c r="D145" s="7">
        <v>0.5</v>
      </c>
      <c r="E145" s="7" t="s">
        <v>4</v>
      </c>
      <c r="F145" s="21">
        <v>54</v>
      </c>
      <c r="G145" s="10">
        <f t="shared" si="14"/>
        <v>27</v>
      </c>
    </row>
    <row r="146" spans="1:7" ht="17.25" thickBot="1" x14ac:dyDescent="0.35">
      <c r="A146" s="46"/>
      <c r="B146" s="47" t="s">
        <v>60</v>
      </c>
      <c r="C146" s="48"/>
      <c r="D146" s="48"/>
      <c r="E146" s="48"/>
      <c r="F146" s="48"/>
      <c r="G146" s="22">
        <f>SUM(G143:G145)</f>
        <v>193.5</v>
      </c>
    </row>
    <row r="147" spans="1:7" ht="40.5" x14ac:dyDescent="0.3">
      <c r="A147" s="13" t="s">
        <v>7</v>
      </c>
      <c r="B147" s="14" t="s">
        <v>0</v>
      </c>
      <c r="C147" s="14" t="s">
        <v>8</v>
      </c>
      <c r="D147" s="42" t="s">
        <v>82</v>
      </c>
      <c r="E147" s="43"/>
      <c r="F147" s="15" t="s">
        <v>3</v>
      </c>
      <c r="G147" s="16" t="s">
        <v>9</v>
      </c>
    </row>
    <row r="148" spans="1:7" x14ac:dyDescent="0.3">
      <c r="A148" s="44" t="s">
        <v>39</v>
      </c>
      <c r="B148" s="7">
        <v>1</v>
      </c>
      <c r="C148" s="8" t="s">
        <v>1</v>
      </c>
      <c r="D148" s="7">
        <v>6.2</v>
      </c>
      <c r="E148" s="7" t="s">
        <v>5</v>
      </c>
      <c r="F148" s="9">
        <v>22.5</v>
      </c>
      <c r="G148" s="10">
        <f>D148*F148</f>
        <v>139.5</v>
      </c>
    </row>
    <row r="149" spans="1:7" x14ac:dyDescent="0.3">
      <c r="A149" s="45"/>
      <c r="B149" s="7">
        <v>2</v>
      </c>
      <c r="C149" s="8" t="s">
        <v>10</v>
      </c>
      <c r="D149" s="7">
        <v>1</v>
      </c>
      <c r="E149" s="7" t="s">
        <v>6</v>
      </c>
      <c r="F149" s="9">
        <v>27</v>
      </c>
      <c r="G149" s="10">
        <f t="shared" ref="G149:G174" si="15">D149*F149</f>
        <v>27</v>
      </c>
    </row>
    <row r="150" spans="1:7" x14ac:dyDescent="0.3">
      <c r="A150" s="45"/>
      <c r="B150" s="7">
        <v>3</v>
      </c>
      <c r="C150" s="17" t="s">
        <v>2</v>
      </c>
      <c r="D150" s="18">
        <v>1</v>
      </c>
      <c r="E150" s="18" t="s">
        <v>6</v>
      </c>
      <c r="F150" s="19">
        <v>76</v>
      </c>
      <c r="G150" s="10">
        <f t="shared" si="15"/>
        <v>76</v>
      </c>
    </row>
    <row r="151" spans="1:7" x14ac:dyDescent="0.3">
      <c r="A151" s="45"/>
      <c r="B151" s="7">
        <v>4</v>
      </c>
      <c r="C151" s="17" t="s">
        <v>11</v>
      </c>
      <c r="D151" s="18">
        <v>1</v>
      </c>
      <c r="E151" s="18" t="s">
        <v>6</v>
      </c>
      <c r="F151" s="19">
        <v>33</v>
      </c>
      <c r="G151" s="10">
        <f t="shared" si="15"/>
        <v>33</v>
      </c>
    </row>
    <row r="152" spans="1:7" x14ac:dyDescent="0.3">
      <c r="A152" s="45"/>
      <c r="B152" s="7">
        <v>5</v>
      </c>
      <c r="C152" s="17" t="s">
        <v>62</v>
      </c>
      <c r="D152" s="18">
        <v>1</v>
      </c>
      <c r="E152" s="18" t="s">
        <v>6</v>
      </c>
      <c r="F152" s="19">
        <v>47</v>
      </c>
      <c r="G152" s="10">
        <f t="shared" si="15"/>
        <v>47</v>
      </c>
    </row>
    <row r="153" spans="1:7" x14ac:dyDescent="0.3">
      <c r="A153" s="45"/>
      <c r="B153" s="7">
        <v>6</v>
      </c>
      <c r="C153" s="17" t="s">
        <v>14</v>
      </c>
      <c r="D153" s="18">
        <v>1</v>
      </c>
      <c r="E153" s="18" t="s">
        <v>13</v>
      </c>
      <c r="F153" s="23">
        <v>232</v>
      </c>
      <c r="G153" s="10">
        <f t="shared" si="15"/>
        <v>232</v>
      </c>
    </row>
    <row r="154" spans="1:7" x14ac:dyDescent="0.3">
      <c r="A154" s="45"/>
      <c r="B154" s="7">
        <v>7</v>
      </c>
      <c r="C154" s="17" t="s">
        <v>64</v>
      </c>
      <c r="D154" s="18">
        <v>2</v>
      </c>
      <c r="E154" s="18" t="s">
        <v>6</v>
      </c>
      <c r="F154" s="23">
        <v>51</v>
      </c>
      <c r="G154" s="10">
        <f t="shared" si="15"/>
        <v>102</v>
      </c>
    </row>
    <row r="155" spans="1:7" x14ac:dyDescent="0.3">
      <c r="A155" s="45"/>
      <c r="B155" s="7">
        <v>8</v>
      </c>
      <c r="C155" s="8" t="s">
        <v>66</v>
      </c>
      <c r="D155" s="7">
        <v>4</v>
      </c>
      <c r="E155" s="7" t="s">
        <v>5</v>
      </c>
      <c r="F155" s="21">
        <v>14.5</v>
      </c>
      <c r="G155" s="10">
        <f t="shared" si="15"/>
        <v>58</v>
      </c>
    </row>
    <row r="156" spans="1:7" x14ac:dyDescent="0.3">
      <c r="A156" s="45"/>
      <c r="B156" s="7">
        <v>9</v>
      </c>
      <c r="C156" s="17" t="s">
        <v>69</v>
      </c>
      <c r="D156" s="18">
        <v>1</v>
      </c>
      <c r="E156" s="18" t="s">
        <v>6</v>
      </c>
      <c r="F156" s="23">
        <v>220</v>
      </c>
      <c r="G156" s="10">
        <f t="shared" si="15"/>
        <v>220</v>
      </c>
    </row>
    <row r="157" spans="1:7" x14ac:dyDescent="0.3">
      <c r="A157" s="45"/>
      <c r="B157" s="7">
        <v>10</v>
      </c>
      <c r="C157" s="17" t="s">
        <v>70</v>
      </c>
      <c r="D157" s="18">
        <v>1</v>
      </c>
      <c r="E157" s="18" t="s">
        <v>6</v>
      </c>
      <c r="F157" s="23">
        <v>118</v>
      </c>
      <c r="G157" s="10">
        <f t="shared" si="15"/>
        <v>118</v>
      </c>
    </row>
    <row r="158" spans="1:7" x14ac:dyDescent="0.3">
      <c r="A158" s="45"/>
      <c r="B158" s="7">
        <v>11</v>
      </c>
      <c r="C158" s="17" t="s">
        <v>71</v>
      </c>
      <c r="D158" s="18">
        <v>1</v>
      </c>
      <c r="E158" s="18" t="s">
        <v>6</v>
      </c>
      <c r="F158" s="23">
        <v>249</v>
      </c>
      <c r="G158" s="10">
        <f t="shared" si="15"/>
        <v>249</v>
      </c>
    </row>
    <row r="159" spans="1:7" x14ac:dyDescent="0.3">
      <c r="A159" s="45"/>
      <c r="B159" s="7">
        <v>12</v>
      </c>
      <c r="C159" s="17" t="s">
        <v>72</v>
      </c>
      <c r="D159" s="18">
        <v>1</v>
      </c>
      <c r="E159" s="18" t="s">
        <v>6</v>
      </c>
      <c r="F159" s="23">
        <v>38</v>
      </c>
      <c r="G159" s="10">
        <f t="shared" si="15"/>
        <v>38</v>
      </c>
    </row>
    <row r="160" spans="1:7" x14ac:dyDescent="0.3">
      <c r="A160" s="45"/>
      <c r="B160" s="7">
        <v>13</v>
      </c>
      <c r="C160" s="17" t="s">
        <v>73</v>
      </c>
      <c r="D160" s="18">
        <v>3</v>
      </c>
      <c r="E160" s="18" t="s">
        <v>6</v>
      </c>
      <c r="F160" s="23">
        <v>14</v>
      </c>
      <c r="G160" s="10">
        <f t="shared" si="15"/>
        <v>42</v>
      </c>
    </row>
    <row r="161" spans="1:7" x14ac:dyDescent="0.3">
      <c r="A161" s="45"/>
      <c r="B161" s="7">
        <v>14</v>
      </c>
      <c r="C161" s="17" t="s">
        <v>74</v>
      </c>
      <c r="D161" s="18">
        <v>1</v>
      </c>
      <c r="E161" s="18" t="s">
        <v>6</v>
      </c>
      <c r="F161" s="23">
        <v>80.5</v>
      </c>
      <c r="G161" s="10">
        <f t="shared" si="15"/>
        <v>80.5</v>
      </c>
    </row>
    <row r="162" spans="1:7" x14ac:dyDescent="0.3">
      <c r="A162" s="45"/>
      <c r="B162" s="7">
        <v>15</v>
      </c>
      <c r="C162" s="17" t="s">
        <v>75</v>
      </c>
      <c r="D162" s="18">
        <v>1</v>
      </c>
      <c r="E162" s="18" t="s">
        <v>6</v>
      </c>
      <c r="F162" s="23">
        <v>169</v>
      </c>
      <c r="G162" s="10">
        <f t="shared" si="15"/>
        <v>169</v>
      </c>
    </row>
    <row r="163" spans="1:7" x14ac:dyDescent="0.3">
      <c r="A163" s="45"/>
      <c r="B163" s="7">
        <v>16</v>
      </c>
      <c r="C163" s="17" t="s">
        <v>76</v>
      </c>
      <c r="D163" s="18">
        <v>1</v>
      </c>
      <c r="E163" s="18" t="s">
        <v>6</v>
      </c>
      <c r="F163" s="23">
        <v>30</v>
      </c>
      <c r="G163" s="10">
        <f t="shared" si="15"/>
        <v>30</v>
      </c>
    </row>
    <row r="164" spans="1:7" x14ac:dyDescent="0.3">
      <c r="A164" s="45"/>
      <c r="B164" s="7">
        <v>17</v>
      </c>
      <c r="C164" s="17" t="s">
        <v>76</v>
      </c>
      <c r="D164" s="18">
        <v>1</v>
      </c>
      <c r="E164" s="18" t="s">
        <v>6</v>
      </c>
      <c r="F164" s="23">
        <v>35</v>
      </c>
      <c r="G164" s="10">
        <f t="shared" si="15"/>
        <v>35</v>
      </c>
    </row>
    <row r="165" spans="1:7" x14ac:dyDescent="0.3">
      <c r="A165" s="45"/>
      <c r="B165" s="7">
        <v>18</v>
      </c>
      <c r="C165" s="17" t="s">
        <v>76</v>
      </c>
      <c r="D165" s="18">
        <v>1</v>
      </c>
      <c r="E165" s="18" t="s">
        <v>6</v>
      </c>
      <c r="F165" s="23">
        <v>53</v>
      </c>
      <c r="G165" s="10">
        <f t="shared" si="15"/>
        <v>53</v>
      </c>
    </row>
    <row r="166" spans="1:7" x14ac:dyDescent="0.3">
      <c r="A166" s="45"/>
      <c r="B166" s="7">
        <v>19</v>
      </c>
      <c r="C166" s="17" t="s">
        <v>77</v>
      </c>
      <c r="D166" s="18">
        <v>1</v>
      </c>
      <c r="E166" s="18" t="s">
        <v>6</v>
      </c>
      <c r="F166" s="23">
        <v>234</v>
      </c>
      <c r="G166" s="10">
        <f t="shared" si="15"/>
        <v>234</v>
      </c>
    </row>
    <row r="167" spans="1:7" x14ac:dyDescent="0.3">
      <c r="A167" s="45"/>
      <c r="B167" s="7">
        <v>20</v>
      </c>
      <c r="C167" s="17" t="s">
        <v>78</v>
      </c>
      <c r="D167" s="18">
        <v>1</v>
      </c>
      <c r="E167" s="18" t="s">
        <v>6</v>
      </c>
      <c r="F167" s="23">
        <v>62</v>
      </c>
      <c r="G167" s="10">
        <f t="shared" si="15"/>
        <v>62</v>
      </c>
    </row>
    <row r="168" spans="1:7" x14ac:dyDescent="0.3">
      <c r="A168" s="45"/>
      <c r="B168" s="7">
        <v>21</v>
      </c>
      <c r="C168" s="11" t="s">
        <v>25</v>
      </c>
      <c r="D168" s="18">
        <v>0.5</v>
      </c>
      <c r="E168" s="18" t="s">
        <v>4</v>
      </c>
      <c r="F168" s="23">
        <v>54</v>
      </c>
      <c r="G168" s="10">
        <f t="shared" si="15"/>
        <v>27</v>
      </c>
    </row>
    <row r="169" spans="1:7" x14ac:dyDescent="0.3">
      <c r="A169" s="45"/>
      <c r="B169" s="7">
        <v>22</v>
      </c>
      <c r="C169" s="17" t="s">
        <v>28</v>
      </c>
      <c r="D169" s="18">
        <v>0.4</v>
      </c>
      <c r="E169" s="18" t="s">
        <v>4</v>
      </c>
      <c r="F169" s="23">
        <v>54</v>
      </c>
      <c r="G169" s="10">
        <f t="shared" si="15"/>
        <v>21.6</v>
      </c>
    </row>
    <row r="170" spans="1:7" x14ac:dyDescent="0.3">
      <c r="A170" s="45"/>
      <c r="B170" s="7">
        <v>23</v>
      </c>
      <c r="C170" s="17" t="s">
        <v>26</v>
      </c>
      <c r="D170" s="18">
        <v>0.2</v>
      </c>
      <c r="E170" s="18" t="s">
        <v>4</v>
      </c>
      <c r="F170" s="23">
        <v>54</v>
      </c>
      <c r="G170" s="10">
        <f t="shared" si="15"/>
        <v>10.8</v>
      </c>
    </row>
    <row r="171" spans="1:7" x14ac:dyDescent="0.3">
      <c r="A171" s="45"/>
      <c r="B171" s="7">
        <v>24</v>
      </c>
      <c r="C171" s="17" t="s">
        <v>63</v>
      </c>
      <c r="D171" s="18">
        <v>0.5</v>
      </c>
      <c r="E171" s="18" t="s">
        <v>4</v>
      </c>
      <c r="F171" s="23">
        <v>54</v>
      </c>
      <c r="G171" s="10">
        <f t="shared" si="15"/>
        <v>27</v>
      </c>
    </row>
    <row r="172" spans="1:7" x14ac:dyDescent="0.3">
      <c r="A172" s="45"/>
      <c r="B172" s="7">
        <v>25</v>
      </c>
      <c r="C172" s="17" t="s">
        <v>65</v>
      </c>
      <c r="D172" s="18">
        <v>1</v>
      </c>
      <c r="E172" s="18" t="s">
        <v>4</v>
      </c>
      <c r="F172" s="23">
        <v>54</v>
      </c>
      <c r="G172" s="10">
        <f t="shared" si="15"/>
        <v>54</v>
      </c>
    </row>
    <row r="173" spans="1:7" x14ac:dyDescent="0.3">
      <c r="A173" s="45"/>
      <c r="B173" s="7">
        <v>26</v>
      </c>
      <c r="C173" s="11" t="s">
        <v>67</v>
      </c>
      <c r="D173" s="7">
        <v>1</v>
      </c>
      <c r="E173" s="7" t="s">
        <v>4</v>
      </c>
      <c r="F173" s="21">
        <v>54</v>
      </c>
      <c r="G173" s="10">
        <f t="shared" si="15"/>
        <v>54</v>
      </c>
    </row>
    <row r="174" spans="1:7" ht="27.75" x14ac:dyDescent="0.3">
      <c r="A174" s="45"/>
      <c r="B174" s="7">
        <v>27</v>
      </c>
      <c r="C174" s="11" t="s">
        <v>80</v>
      </c>
      <c r="D174" s="7">
        <v>6</v>
      </c>
      <c r="E174" s="7" t="s">
        <v>4</v>
      </c>
      <c r="F174" s="21">
        <v>54</v>
      </c>
      <c r="G174" s="10">
        <f t="shared" si="15"/>
        <v>324</v>
      </c>
    </row>
    <row r="175" spans="1:7" ht="17.25" thickBot="1" x14ac:dyDescent="0.35">
      <c r="A175" s="46"/>
      <c r="B175" s="47" t="s">
        <v>24</v>
      </c>
      <c r="C175" s="48"/>
      <c r="D175" s="48"/>
      <c r="E175" s="48"/>
      <c r="F175" s="48"/>
      <c r="G175" s="22">
        <f>SUM(G148:G174)</f>
        <v>2563.4</v>
      </c>
    </row>
    <row r="176" spans="1:7" ht="40.5" x14ac:dyDescent="0.3">
      <c r="A176" s="3" t="s">
        <v>7</v>
      </c>
      <c r="B176" s="4" t="s">
        <v>0</v>
      </c>
      <c r="C176" s="4" t="s">
        <v>8</v>
      </c>
      <c r="D176" s="42" t="s">
        <v>82</v>
      </c>
      <c r="E176" s="43"/>
      <c r="F176" s="5" t="s">
        <v>3</v>
      </c>
      <c r="G176" s="6" t="s">
        <v>9</v>
      </c>
    </row>
    <row r="177" spans="1:7" x14ac:dyDescent="0.3">
      <c r="A177" s="51" t="s">
        <v>148</v>
      </c>
      <c r="B177" s="7">
        <v>1</v>
      </c>
      <c r="C177" s="8" t="s">
        <v>1</v>
      </c>
      <c r="D177" s="7">
        <v>6.2</v>
      </c>
      <c r="E177" s="7" t="s">
        <v>5</v>
      </c>
      <c r="F177" s="9">
        <v>22.5</v>
      </c>
      <c r="G177" s="10">
        <f>D177*F177</f>
        <v>139.5</v>
      </c>
    </row>
    <row r="178" spans="1:7" x14ac:dyDescent="0.3">
      <c r="A178" s="52"/>
      <c r="B178" s="7">
        <v>2</v>
      </c>
      <c r="C178" s="8" t="s">
        <v>10</v>
      </c>
      <c r="D178" s="7">
        <v>1</v>
      </c>
      <c r="E178" s="7" t="s">
        <v>6</v>
      </c>
      <c r="F178" s="9">
        <v>27</v>
      </c>
      <c r="G178" s="10">
        <f>D178*F178</f>
        <v>27</v>
      </c>
    </row>
    <row r="179" spans="1:7" x14ac:dyDescent="0.3">
      <c r="A179" s="52"/>
      <c r="B179" s="7">
        <v>3</v>
      </c>
      <c r="C179" s="11" t="s">
        <v>25</v>
      </c>
      <c r="D179" s="7">
        <v>0.5</v>
      </c>
      <c r="E179" s="7" t="s">
        <v>4</v>
      </c>
      <c r="F179" s="9">
        <v>54</v>
      </c>
      <c r="G179" s="10">
        <f>D179*F179</f>
        <v>27</v>
      </c>
    </row>
    <row r="180" spans="1:7" ht="17.25" thickBot="1" x14ac:dyDescent="0.35">
      <c r="A180" s="53"/>
      <c r="B180" s="47" t="s">
        <v>96</v>
      </c>
      <c r="C180" s="48"/>
      <c r="D180" s="48"/>
      <c r="E180" s="48"/>
      <c r="F180" s="48"/>
      <c r="G180" s="12">
        <f>SUM(G177:G179)</f>
        <v>193.5</v>
      </c>
    </row>
    <row r="181" spans="1:7" ht="40.5" x14ac:dyDescent="0.3">
      <c r="A181" s="3" t="s">
        <v>7</v>
      </c>
      <c r="B181" s="4" t="s">
        <v>0</v>
      </c>
      <c r="C181" s="4" t="s">
        <v>8</v>
      </c>
      <c r="D181" s="42" t="s">
        <v>82</v>
      </c>
      <c r="E181" s="43"/>
      <c r="F181" s="5" t="s">
        <v>3</v>
      </c>
      <c r="G181" s="6" t="s">
        <v>9</v>
      </c>
    </row>
    <row r="182" spans="1:7" x14ac:dyDescent="0.3">
      <c r="A182" s="51" t="s">
        <v>100</v>
      </c>
      <c r="B182" s="7">
        <v>1</v>
      </c>
      <c r="C182" s="8" t="s">
        <v>1</v>
      </c>
      <c r="D182" s="7">
        <v>6.2</v>
      </c>
      <c r="E182" s="7" t="s">
        <v>5</v>
      </c>
      <c r="F182" s="9">
        <v>22.5</v>
      </c>
      <c r="G182" s="10">
        <f>D182*F182</f>
        <v>139.5</v>
      </c>
    </row>
    <row r="183" spans="1:7" x14ac:dyDescent="0.3">
      <c r="A183" s="52"/>
      <c r="B183" s="7">
        <v>2</v>
      </c>
      <c r="C183" s="8" t="s">
        <v>10</v>
      </c>
      <c r="D183" s="7">
        <v>1</v>
      </c>
      <c r="E183" s="7" t="s">
        <v>6</v>
      </c>
      <c r="F183" s="9">
        <v>27</v>
      </c>
      <c r="G183" s="10">
        <f>D183*F183</f>
        <v>27</v>
      </c>
    </row>
    <row r="184" spans="1:7" x14ac:dyDescent="0.3">
      <c r="A184" s="52"/>
      <c r="B184" s="7">
        <v>3</v>
      </c>
      <c r="C184" s="11" t="s">
        <v>25</v>
      </c>
      <c r="D184" s="7">
        <v>0.5</v>
      </c>
      <c r="E184" s="7" t="s">
        <v>4</v>
      </c>
      <c r="F184" s="9">
        <v>54</v>
      </c>
      <c r="G184" s="10">
        <f>D184*F184</f>
        <v>27</v>
      </c>
    </row>
    <row r="185" spans="1:7" ht="17.25" thickBot="1" x14ac:dyDescent="0.35">
      <c r="A185" s="53"/>
      <c r="B185" s="47" t="s">
        <v>95</v>
      </c>
      <c r="C185" s="48"/>
      <c r="D185" s="48"/>
      <c r="E185" s="48"/>
      <c r="F185" s="48"/>
      <c r="G185" s="12">
        <f>SUM(G182:G184)</f>
        <v>193.5</v>
      </c>
    </row>
    <row r="186" spans="1:7" ht="40.5" x14ac:dyDescent="0.3">
      <c r="A186" s="3" t="s">
        <v>7</v>
      </c>
      <c r="B186" s="4" t="s">
        <v>0</v>
      </c>
      <c r="C186" s="4" t="s">
        <v>8</v>
      </c>
      <c r="D186" s="42" t="s">
        <v>82</v>
      </c>
      <c r="E186" s="43"/>
      <c r="F186" s="5" t="s">
        <v>3</v>
      </c>
      <c r="G186" s="6" t="s">
        <v>9</v>
      </c>
    </row>
    <row r="187" spans="1:7" x14ac:dyDescent="0.3">
      <c r="A187" s="51" t="s">
        <v>86</v>
      </c>
      <c r="B187" s="7">
        <v>1</v>
      </c>
      <c r="C187" s="8" t="s">
        <v>1</v>
      </c>
      <c r="D187" s="7">
        <v>6.2</v>
      </c>
      <c r="E187" s="7" t="s">
        <v>5</v>
      </c>
      <c r="F187" s="9">
        <v>22.5</v>
      </c>
      <c r="G187" s="10">
        <f>D187*F187</f>
        <v>139.5</v>
      </c>
    </row>
    <row r="188" spans="1:7" x14ac:dyDescent="0.3">
      <c r="A188" s="52"/>
      <c r="B188" s="7">
        <v>2</v>
      </c>
      <c r="C188" s="8" t="s">
        <v>10</v>
      </c>
      <c r="D188" s="7">
        <v>1</v>
      </c>
      <c r="E188" s="7" t="s">
        <v>6</v>
      </c>
      <c r="F188" s="9">
        <v>27</v>
      </c>
      <c r="G188" s="10">
        <f t="shared" ref="G188:G191" si="16">D188*F188</f>
        <v>27</v>
      </c>
    </row>
    <row r="189" spans="1:7" x14ac:dyDescent="0.3">
      <c r="A189" s="52"/>
      <c r="B189" s="7">
        <v>3</v>
      </c>
      <c r="C189" s="8" t="s">
        <v>12</v>
      </c>
      <c r="D189" s="7">
        <v>1</v>
      </c>
      <c r="E189" s="7" t="s">
        <v>13</v>
      </c>
      <c r="F189" s="9">
        <v>232</v>
      </c>
      <c r="G189" s="10">
        <f t="shared" si="16"/>
        <v>232</v>
      </c>
    </row>
    <row r="190" spans="1:7" x14ac:dyDescent="0.3">
      <c r="A190" s="52"/>
      <c r="B190" s="7">
        <v>4</v>
      </c>
      <c r="C190" s="11" t="s">
        <v>25</v>
      </c>
      <c r="D190" s="7">
        <v>0.5</v>
      </c>
      <c r="E190" s="7" t="s">
        <v>4</v>
      </c>
      <c r="F190" s="9">
        <v>54</v>
      </c>
      <c r="G190" s="10">
        <f t="shared" si="16"/>
        <v>27</v>
      </c>
    </row>
    <row r="191" spans="1:7" x14ac:dyDescent="0.3">
      <c r="A191" s="52"/>
      <c r="B191" s="7">
        <v>5</v>
      </c>
      <c r="C191" s="11" t="s">
        <v>61</v>
      </c>
      <c r="D191" s="7">
        <v>1</v>
      </c>
      <c r="E191" s="7" t="s">
        <v>4</v>
      </c>
      <c r="F191" s="9">
        <v>54</v>
      </c>
      <c r="G191" s="10">
        <f t="shared" si="16"/>
        <v>54</v>
      </c>
    </row>
    <row r="192" spans="1:7" ht="17.25" thickBot="1" x14ac:dyDescent="0.35">
      <c r="A192" s="53"/>
      <c r="B192" s="47" t="s">
        <v>94</v>
      </c>
      <c r="C192" s="48"/>
      <c r="D192" s="48"/>
      <c r="E192" s="48"/>
      <c r="F192" s="48"/>
      <c r="G192" s="12">
        <f>SUM(G187:G191)</f>
        <v>479.5</v>
      </c>
    </row>
    <row r="193" spans="1:7" ht="40.5" x14ac:dyDescent="0.3">
      <c r="A193" s="13" t="s">
        <v>7</v>
      </c>
      <c r="B193" s="14" t="s">
        <v>0</v>
      </c>
      <c r="C193" s="14" t="s">
        <v>8</v>
      </c>
      <c r="D193" s="42" t="s">
        <v>82</v>
      </c>
      <c r="E193" s="43"/>
      <c r="F193" s="15" t="s">
        <v>3</v>
      </c>
      <c r="G193" s="16" t="s">
        <v>9</v>
      </c>
    </row>
    <row r="194" spans="1:7" x14ac:dyDescent="0.3">
      <c r="A194" s="44" t="s">
        <v>113</v>
      </c>
      <c r="B194" s="7">
        <v>1</v>
      </c>
      <c r="C194" s="8" t="s">
        <v>1</v>
      </c>
      <c r="D194" s="7">
        <v>6.2</v>
      </c>
      <c r="E194" s="7" t="s">
        <v>5</v>
      </c>
      <c r="F194" s="9">
        <v>22.5</v>
      </c>
      <c r="G194" s="10">
        <f t="shared" ref="G194:G202" si="17">D194*F194</f>
        <v>139.5</v>
      </c>
    </row>
    <row r="195" spans="1:7" x14ac:dyDescent="0.3">
      <c r="A195" s="45"/>
      <c r="B195" s="7">
        <v>2</v>
      </c>
      <c r="C195" s="8" t="s">
        <v>10</v>
      </c>
      <c r="D195" s="7">
        <v>1</v>
      </c>
      <c r="E195" s="7" t="s">
        <v>6</v>
      </c>
      <c r="F195" s="9">
        <v>27</v>
      </c>
      <c r="G195" s="10">
        <f t="shared" si="17"/>
        <v>27</v>
      </c>
    </row>
    <row r="196" spans="1:7" x14ac:dyDescent="0.3">
      <c r="A196" s="45"/>
      <c r="B196" s="7">
        <v>3</v>
      </c>
      <c r="C196" s="17" t="s">
        <v>2</v>
      </c>
      <c r="D196" s="18">
        <v>1</v>
      </c>
      <c r="E196" s="18" t="s">
        <v>6</v>
      </c>
      <c r="F196" s="19">
        <v>76</v>
      </c>
      <c r="G196" s="10">
        <f t="shared" si="17"/>
        <v>76</v>
      </c>
    </row>
    <row r="197" spans="1:7" x14ac:dyDescent="0.3">
      <c r="A197" s="45"/>
      <c r="B197" s="7">
        <v>4</v>
      </c>
      <c r="C197" s="17" t="s">
        <v>11</v>
      </c>
      <c r="D197" s="18">
        <v>1</v>
      </c>
      <c r="E197" s="18" t="s">
        <v>6</v>
      </c>
      <c r="F197" s="19">
        <v>33</v>
      </c>
      <c r="G197" s="10">
        <f t="shared" si="17"/>
        <v>33</v>
      </c>
    </row>
    <row r="198" spans="1:7" x14ac:dyDescent="0.3">
      <c r="A198" s="45"/>
      <c r="B198" s="7">
        <v>5</v>
      </c>
      <c r="C198" s="17" t="s">
        <v>62</v>
      </c>
      <c r="D198" s="18">
        <v>1</v>
      </c>
      <c r="E198" s="18" t="s">
        <v>6</v>
      </c>
      <c r="F198" s="19">
        <v>47</v>
      </c>
      <c r="G198" s="20">
        <f t="shared" si="17"/>
        <v>47</v>
      </c>
    </row>
    <row r="199" spans="1:7" x14ac:dyDescent="0.3">
      <c r="A199" s="45"/>
      <c r="B199" s="7">
        <v>6</v>
      </c>
      <c r="C199" s="11" t="s">
        <v>25</v>
      </c>
      <c r="D199" s="18">
        <v>0.5</v>
      </c>
      <c r="E199" s="18" t="s">
        <v>4</v>
      </c>
      <c r="F199" s="21">
        <v>54</v>
      </c>
      <c r="G199" s="20">
        <f t="shared" si="17"/>
        <v>27</v>
      </c>
    </row>
    <row r="200" spans="1:7" x14ac:dyDescent="0.3">
      <c r="A200" s="45"/>
      <c r="B200" s="7">
        <v>7</v>
      </c>
      <c r="C200" s="17" t="s">
        <v>28</v>
      </c>
      <c r="D200" s="18">
        <v>0.4</v>
      </c>
      <c r="E200" s="18" t="s">
        <v>4</v>
      </c>
      <c r="F200" s="21">
        <v>54</v>
      </c>
      <c r="G200" s="20">
        <f t="shared" si="17"/>
        <v>21.6</v>
      </c>
    </row>
    <row r="201" spans="1:7" x14ac:dyDescent="0.3">
      <c r="A201" s="45"/>
      <c r="B201" s="7">
        <v>8</v>
      </c>
      <c r="C201" s="17" t="s">
        <v>26</v>
      </c>
      <c r="D201" s="18">
        <v>0.2</v>
      </c>
      <c r="E201" s="18" t="s">
        <v>4</v>
      </c>
      <c r="F201" s="21">
        <v>54</v>
      </c>
      <c r="G201" s="20">
        <f t="shared" si="17"/>
        <v>10.8</v>
      </c>
    </row>
    <row r="202" spans="1:7" x14ac:dyDescent="0.3">
      <c r="A202" s="45"/>
      <c r="B202" s="7">
        <v>9</v>
      </c>
      <c r="C202" s="17" t="s">
        <v>63</v>
      </c>
      <c r="D202" s="18">
        <v>0.5</v>
      </c>
      <c r="E202" s="18" t="s">
        <v>4</v>
      </c>
      <c r="F202" s="21">
        <v>54</v>
      </c>
      <c r="G202" s="20">
        <f t="shared" si="17"/>
        <v>27</v>
      </c>
    </row>
    <row r="203" spans="1:7" ht="17.25" thickBot="1" x14ac:dyDescent="0.35">
      <c r="A203" s="46"/>
      <c r="B203" s="47" t="s">
        <v>93</v>
      </c>
      <c r="C203" s="48"/>
      <c r="D203" s="48"/>
      <c r="E203" s="48"/>
      <c r="F203" s="48"/>
      <c r="G203" s="22">
        <f>SUM(G194:G202)</f>
        <v>408.90000000000003</v>
      </c>
    </row>
    <row r="204" spans="1:7" ht="40.5" x14ac:dyDescent="0.3">
      <c r="A204" s="3" t="s">
        <v>7</v>
      </c>
      <c r="B204" s="4" t="s">
        <v>0</v>
      </c>
      <c r="C204" s="4" t="s">
        <v>8</v>
      </c>
      <c r="D204" s="42" t="s">
        <v>82</v>
      </c>
      <c r="E204" s="43"/>
      <c r="F204" s="5" t="s">
        <v>3</v>
      </c>
      <c r="G204" s="6" t="s">
        <v>9</v>
      </c>
    </row>
    <row r="205" spans="1:7" x14ac:dyDescent="0.3">
      <c r="A205" s="51" t="s">
        <v>45</v>
      </c>
      <c r="B205" s="7">
        <v>1</v>
      </c>
      <c r="C205" s="8" t="s">
        <v>1</v>
      </c>
      <c r="D205" s="7">
        <v>6.2</v>
      </c>
      <c r="E205" s="7" t="s">
        <v>5</v>
      </c>
      <c r="F205" s="9">
        <v>22.5</v>
      </c>
      <c r="G205" s="10">
        <f>D205*F205</f>
        <v>139.5</v>
      </c>
    </row>
    <row r="206" spans="1:7" x14ac:dyDescent="0.3">
      <c r="A206" s="52"/>
      <c r="B206" s="7">
        <v>2</v>
      </c>
      <c r="C206" s="8" t="s">
        <v>10</v>
      </c>
      <c r="D206" s="7">
        <v>1</v>
      </c>
      <c r="E206" s="7" t="s">
        <v>6</v>
      </c>
      <c r="F206" s="9">
        <v>27</v>
      </c>
      <c r="G206" s="10">
        <f>D206*F206</f>
        <v>27</v>
      </c>
    </row>
    <row r="207" spans="1:7" x14ac:dyDescent="0.3">
      <c r="A207" s="52"/>
      <c r="B207" s="7">
        <v>3</v>
      </c>
      <c r="C207" s="11" t="s">
        <v>25</v>
      </c>
      <c r="D207" s="7">
        <v>0.5</v>
      </c>
      <c r="E207" s="7" t="s">
        <v>4</v>
      </c>
      <c r="F207" s="9">
        <v>54</v>
      </c>
      <c r="G207" s="10">
        <f>D207*F207</f>
        <v>27</v>
      </c>
    </row>
    <row r="208" spans="1:7" ht="17.25" thickBot="1" x14ac:dyDescent="0.35">
      <c r="A208" s="53"/>
      <c r="B208" s="47" t="s">
        <v>46</v>
      </c>
      <c r="C208" s="48"/>
      <c r="D208" s="48"/>
      <c r="E208" s="48"/>
      <c r="F208" s="48"/>
      <c r="G208" s="12">
        <f>SUM(G205:G207)</f>
        <v>193.5</v>
      </c>
    </row>
    <row r="209" spans="1:7" ht="40.5" x14ac:dyDescent="0.3">
      <c r="A209" s="13" t="s">
        <v>7</v>
      </c>
      <c r="B209" s="14" t="s">
        <v>0</v>
      </c>
      <c r="C209" s="14" t="s">
        <v>8</v>
      </c>
      <c r="D209" s="42" t="s">
        <v>82</v>
      </c>
      <c r="E209" s="43"/>
      <c r="F209" s="15" t="s">
        <v>3</v>
      </c>
      <c r="G209" s="16" t="s">
        <v>9</v>
      </c>
    </row>
    <row r="210" spans="1:7" x14ac:dyDescent="0.3">
      <c r="A210" s="45" t="s">
        <v>87</v>
      </c>
      <c r="B210" s="7">
        <v>1</v>
      </c>
      <c r="C210" s="8" t="s">
        <v>1</v>
      </c>
      <c r="D210" s="7">
        <v>6.2</v>
      </c>
      <c r="E210" s="7" t="s">
        <v>5</v>
      </c>
      <c r="F210" s="9">
        <v>22.5</v>
      </c>
      <c r="G210" s="10">
        <f>D210*F210</f>
        <v>139.5</v>
      </c>
    </row>
    <row r="211" spans="1:7" x14ac:dyDescent="0.3">
      <c r="A211" s="49"/>
      <c r="B211" s="7">
        <v>2</v>
      </c>
      <c r="C211" s="8" t="s">
        <v>10</v>
      </c>
      <c r="D211" s="7">
        <v>1</v>
      </c>
      <c r="E211" s="7" t="s">
        <v>6</v>
      </c>
      <c r="F211" s="9">
        <v>27</v>
      </c>
      <c r="G211" s="10">
        <f t="shared" ref="G211:G214" si="18">D211*F211</f>
        <v>27</v>
      </c>
    </row>
    <row r="212" spans="1:7" x14ac:dyDescent="0.3">
      <c r="A212" s="49"/>
      <c r="B212" s="7">
        <v>3</v>
      </c>
      <c r="C212" s="8" t="s">
        <v>12</v>
      </c>
      <c r="D212" s="7">
        <v>1</v>
      </c>
      <c r="E212" s="7" t="s">
        <v>13</v>
      </c>
      <c r="F212" s="9">
        <v>232</v>
      </c>
      <c r="G212" s="10">
        <f t="shared" si="18"/>
        <v>232</v>
      </c>
    </row>
    <row r="213" spans="1:7" x14ac:dyDescent="0.3">
      <c r="A213" s="49"/>
      <c r="B213" s="7">
        <v>4</v>
      </c>
      <c r="C213" s="11" t="s">
        <v>25</v>
      </c>
      <c r="D213" s="7">
        <v>0.5</v>
      </c>
      <c r="E213" s="7" t="s">
        <v>4</v>
      </c>
      <c r="F213" s="9">
        <v>54</v>
      </c>
      <c r="G213" s="10">
        <f t="shared" si="18"/>
        <v>27</v>
      </c>
    </row>
    <row r="214" spans="1:7" x14ac:dyDescent="0.3">
      <c r="A214" s="49"/>
      <c r="B214" s="7">
        <v>5</v>
      </c>
      <c r="C214" s="11" t="s">
        <v>61</v>
      </c>
      <c r="D214" s="7">
        <v>1</v>
      </c>
      <c r="E214" s="7" t="s">
        <v>4</v>
      </c>
      <c r="F214" s="9">
        <v>54</v>
      </c>
      <c r="G214" s="10">
        <f t="shared" si="18"/>
        <v>54</v>
      </c>
    </row>
    <row r="215" spans="1:7" ht="17.25" thickBot="1" x14ac:dyDescent="0.35">
      <c r="A215" s="50"/>
      <c r="B215" s="47" t="s">
        <v>98</v>
      </c>
      <c r="C215" s="48"/>
      <c r="D215" s="48"/>
      <c r="E215" s="48"/>
      <c r="F215" s="48"/>
      <c r="G215" s="12">
        <f>SUM(G210:G214)</f>
        <v>479.5</v>
      </c>
    </row>
    <row r="216" spans="1:7" ht="40.5" x14ac:dyDescent="0.3">
      <c r="A216" s="3" t="s">
        <v>7</v>
      </c>
      <c r="B216" s="4" t="s">
        <v>0</v>
      </c>
      <c r="C216" s="4" t="s">
        <v>8</v>
      </c>
      <c r="D216" s="42" t="s">
        <v>82</v>
      </c>
      <c r="E216" s="43"/>
      <c r="F216" s="5" t="s">
        <v>3</v>
      </c>
      <c r="G216" s="6" t="s">
        <v>9</v>
      </c>
    </row>
    <row r="217" spans="1:7" x14ac:dyDescent="0.3">
      <c r="A217" s="51" t="s">
        <v>115</v>
      </c>
      <c r="B217" s="7">
        <v>1</v>
      </c>
      <c r="C217" s="8" t="s">
        <v>1</v>
      </c>
      <c r="D217" s="7">
        <v>6.2</v>
      </c>
      <c r="E217" s="7" t="s">
        <v>5</v>
      </c>
      <c r="F217" s="9">
        <v>22.5</v>
      </c>
      <c r="G217" s="10">
        <f>D217*F217</f>
        <v>139.5</v>
      </c>
    </row>
    <row r="218" spans="1:7" x14ac:dyDescent="0.3">
      <c r="A218" s="52"/>
      <c r="B218" s="7">
        <v>2</v>
      </c>
      <c r="C218" s="8" t="s">
        <v>10</v>
      </c>
      <c r="D218" s="7">
        <v>1</v>
      </c>
      <c r="E218" s="7" t="s">
        <v>6</v>
      </c>
      <c r="F218" s="9">
        <v>27</v>
      </c>
      <c r="G218" s="10">
        <f>D218*F218</f>
        <v>27</v>
      </c>
    </row>
    <row r="219" spans="1:7" x14ac:dyDescent="0.3">
      <c r="A219" s="52"/>
      <c r="B219" s="7">
        <v>3</v>
      </c>
      <c r="C219" s="11" t="s">
        <v>25</v>
      </c>
      <c r="D219" s="7">
        <v>0.5</v>
      </c>
      <c r="E219" s="7" t="s">
        <v>4</v>
      </c>
      <c r="F219" s="9">
        <v>54</v>
      </c>
      <c r="G219" s="10">
        <f>D219*F219</f>
        <v>27</v>
      </c>
    </row>
    <row r="220" spans="1:7" ht="17.25" thickBot="1" x14ac:dyDescent="0.35">
      <c r="A220" s="53"/>
      <c r="B220" s="47" t="s">
        <v>99</v>
      </c>
      <c r="C220" s="48"/>
      <c r="D220" s="48"/>
      <c r="E220" s="48"/>
      <c r="F220" s="48"/>
      <c r="G220" s="12">
        <f>SUM(G217:G219)</f>
        <v>193.5</v>
      </c>
    </row>
    <row r="221" spans="1:7" ht="40.5" x14ac:dyDescent="0.3">
      <c r="A221" s="13" t="s">
        <v>7</v>
      </c>
      <c r="B221" s="14" t="s">
        <v>0</v>
      </c>
      <c r="C221" s="14" t="s">
        <v>8</v>
      </c>
      <c r="D221" s="42" t="s">
        <v>82</v>
      </c>
      <c r="E221" s="43"/>
      <c r="F221" s="15" t="s">
        <v>3</v>
      </c>
      <c r="G221" s="16" t="s">
        <v>9</v>
      </c>
    </row>
    <row r="222" spans="1:7" x14ac:dyDescent="0.3">
      <c r="A222" s="44" t="s">
        <v>116</v>
      </c>
      <c r="B222" s="7">
        <v>1</v>
      </c>
      <c r="C222" s="8" t="s">
        <v>1</v>
      </c>
      <c r="D222" s="7">
        <v>6.2</v>
      </c>
      <c r="E222" s="7" t="s">
        <v>5</v>
      </c>
      <c r="F222" s="9">
        <v>22.5</v>
      </c>
      <c r="G222" s="10">
        <f>D222*F222</f>
        <v>139.5</v>
      </c>
    </row>
    <row r="223" spans="1:7" x14ac:dyDescent="0.3">
      <c r="A223" s="44"/>
      <c r="B223" s="7">
        <v>2</v>
      </c>
      <c r="C223" s="8" t="s">
        <v>10</v>
      </c>
      <c r="D223" s="7">
        <v>1</v>
      </c>
      <c r="E223" s="7" t="s">
        <v>6</v>
      </c>
      <c r="F223" s="9">
        <v>27</v>
      </c>
      <c r="G223" s="10">
        <f t="shared" ref="G223:G233" si="19">D223*F223</f>
        <v>27</v>
      </c>
    </row>
    <row r="224" spans="1:7" x14ac:dyDescent="0.3">
      <c r="A224" s="45"/>
      <c r="B224" s="7">
        <v>3</v>
      </c>
      <c r="C224" s="17" t="s">
        <v>2</v>
      </c>
      <c r="D224" s="18">
        <v>1</v>
      </c>
      <c r="E224" s="18" t="s">
        <v>6</v>
      </c>
      <c r="F224" s="19">
        <v>76</v>
      </c>
      <c r="G224" s="10">
        <f t="shared" si="19"/>
        <v>76</v>
      </c>
    </row>
    <row r="225" spans="1:7" x14ac:dyDescent="0.3">
      <c r="A225" s="45"/>
      <c r="B225" s="7">
        <v>4</v>
      </c>
      <c r="C225" s="17" t="s">
        <v>11</v>
      </c>
      <c r="D225" s="18">
        <v>1</v>
      </c>
      <c r="E225" s="18" t="s">
        <v>6</v>
      </c>
      <c r="F225" s="19">
        <v>33</v>
      </c>
      <c r="G225" s="10">
        <f t="shared" si="19"/>
        <v>33</v>
      </c>
    </row>
    <row r="226" spans="1:7" x14ac:dyDescent="0.3">
      <c r="A226" s="45"/>
      <c r="B226" s="7">
        <v>5</v>
      </c>
      <c r="C226" s="17" t="s">
        <v>62</v>
      </c>
      <c r="D226" s="18">
        <v>1</v>
      </c>
      <c r="E226" s="18" t="s">
        <v>6</v>
      </c>
      <c r="F226" s="19">
        <v>47</v>
      </c>
      <c r="G226" s="10">
        <f t="shared" si="19"/>
        <v>47</v>
      </c>
    </row>
    <row r="227" spans="1:7" x14ac:dyDescent="0.3">
      <c r="A227" s="45"/>
      <c r="B227" s="7">
        <v>6</v>
      </c>
      <c r="C227" s="17" t="s">
        <v>14</v>
      </c>
      <c r="D227" s="18">
        <v>1</v>
      </c>
      <c r="E227" s="18" t="s">
        <v>13</v>
      </c>
      <c r="F227" s="23">
        <v>232</v>
      </c>
      <c r="G227" s="10">
        <f t="shared" si="19"/>
        <v>232</v>
      </c>
    </row>
    <row r="228" spans="1:7" x14ac:dyDescent="0.3">
      <c r="A228" s="45"/>
      <c r="B228" s="7">
        <v>7</v>
      </c>
      <c r="C228" s="17" t="s">
        <v>64</v>
      </c>
      <c r="D228" s="18">
        <v>2</v>
      </c>
      <c r="E228" s="18" t="s">
        <v>6</v>
      </c>
      <c r="F228" s="23">
        <v>51</v>
      </c>
      <c r="G228" s="10">
        <f t="shared" si="19"/>
        <v>102</v>
      </c>
    </row>
    <row r="229" spans="1:7" x14ac:dyDescent="0.3">
      <c r="A229" s="45"/>
      <c r="B229" s="7">
        <v>8</v>
      </c>
      <c r="C229" s="11" t="s">
        <v>25</v>
      </c>
      <c r="D229" s="18">
        <v>0.5</v>
      </c>
      <c r="E229" s="18" t="s">
        <v>4</v>
      </c>
      <c r="F229" s="23">
        <v>54</v>
      </c>
      <c r="G229" s="10">
        <f t="shared" si="19"/>
        <v>27</v>
      </c>
    </row>
    <row r="230" spans="1:7" x14ac:dyDescent="0.3">
      <c r="A230" s="45"/>
      <c r="B230" s="7">
        <v>9</v>
      </c>
      <c r="C230" s="17" t="s">
        <v>28</v>
      </c>
      <c r="D230" s="18">
        <v>0.4</v>
      </c>
      <c r="E230" s="18" t="s">
        <v>4</v>
      </c>
      <c r="F230" s="23">
        <v>54</v>
      </c>
      <c r="G230" s="10">
        <f t="shared" si="19"/>
        <v>21.6</v>
      </c>
    </row>
    <row r="231" spans="1:7" x14ac:dyDescent="0.3">
      <c r="A231" s="45"/>
      <c r="B231" s="7">
        <v>10</v>
      </c>
      <c r="C231" s="17" t="s">
        <v>26</v>
      </c>
      <c r="D231" s="18">
        <v>0.2</v>
      </c>
      <c r="E231" s="18" t="s">
        <v>4</v>
      </c>
      <c r="F231" s="23">
        <v>54</v>
      </c>
      <c r="G231" s="10">
        <f t="shared" si="19"/>
        <v>10.8</v>
      </c>
    </row>
    <row r="232" spans="1:7" x14ac:dyDescent="0.3">
      <c r="A232" s="45"/>
      <c r="B232" s="7">
        <v>11</v>
      </c>
      <c r="C232" s="24" t="s">
        <v>65</v>
      </c>
      <c r="D232" s="18">
        <v>1</v>
      </c>
      <c r="E232" s="18" t="s">
        <v>4</v>
      </c>
      <c r="F232" s="23">
        <v>54</v>
      </c>
      <c r="G232" s="10">
        <f t="shared" si="19"/>
        <v>54</v>
      </c>
    </row>
    <row r="233" spans="1:7" x14ac:dyDescent="0.3">
      <c r="A233" s="45"/>
      <c r="B233" s="7">
        <v>12</v>
      </c>
      <c r="C233" s="17" t="s">
        <v>63</v>
      </c>
      <c r="D233" s="18">
        <v>0.5</v>
      </c>
      <c r="E233" s="18" t="s">
        <v>4</v>
      </c>
      <c r="F233" s="23">
        <v>54</v>
      </c>
      <c r="G233" s="10">
        <f t="shared" si="19"/>
        <v>27</v>
      </c>
    </row>
    <row r="234" spans="1:7" ht="17.25" thickBot="1" x14ac:dyDescent="0.35">
      <c r="A234" s="46"/>
      <c r="B234" s="47" t="s">
        <v>101</v>
      </c>
      <c r="C234" s="48"/>
      <c r="D234" s="48"/>
      <c r="E234" s="48"/>
      <c r="F234" s="48"/>
      <c r="G234" s="12">
        <f>SUM(G222:G233)</f>
        <v>796.9</v>
      </c>
    </row>
    <row r="235" spans="1:7" ht="40.5" x14ac:dyDescent="0.3">
      <c r="A235" s="3" t="s">
        <v>7</v>
      </c>
      <c r="B235" s="4" t="s">
        <v>0</v>
      </c>
      <c r="C235" s="4" t="s">
        <v>8</v>
      </c>
      <c r="D235" s="42" t="s">
        <v>82</v>
      </c>
      <c r="E235" s="43"/>
      <c r="F235" s="5" t="s">
        <v>3</v>
      </c>
      <c r="G235" s="6" t="s">
        <v>9</v>
      </c>
    </row>
    <row r="236" spans="1:7" x14ac:dyDescent="0.3">
      <c r="A236" s="51" t="s">
        <v>117</v>
      </c>
      <c r="B236" s="7">
        <v>1</v>
      </c>
      <c r="C236" s="8" t="s">
        <v>1</v>
      </c>
      <c r="D236" s="7">
        <v>6.2</v>
      </c>
      <c r="E236" s="7" t="s">
        <v>5</v>
      </c>
      <c r="F236" s="9">
        <v>22.5</v>
      </c>
      <c r="G236" s="10">
        <f>D236*F236</f>
        <v>139.5</v>
      </c>
    </row>
    <row r="237" spans="1:7" x14ac:dyDescent="0.3">
      <c r="A237" s="52"/>
      <c r="B237" s="7">
        <v>2</v>
      </c>
      <c r="C237" s="8" t="s">
        <v>10</v>
      </c>
      <c r="D237" s="7">
        <v>1</v>
      </c>
      <c r="E237" s="7" t="s">
        <v>6</v>
      </c>
      <c r="F237" s="9">
        <v>27</v>
      </c>
      <c r="G237" s="10">
        <f t="shared" ref="G237:G240" si="20">D237*F237</f>
        <v>27</v>
      </c>
    </row>
    <row r="238" spans="1:7" x14ac:dyDescent="0.3">
      <c r="A238" s="52"/>
      <c r="B238" s="7">
        <v>3</v>
      </c>
      <c r="C238" s="8" t="s">
        <v>12</v>
      </c>
      <c r="D238" s="7">
        <v>1</v>
      </c>
      <c r="E238" s="7" t="s">
        <v>13</v>
      </c>
      <c r="F238" s="9">
        <v>232</v>
      </c>
      <c r="G238" s="10">
        <f t="shared" si="20"/>
        <v>232</v>
      </c>
    </row>
    <row r="239" spans="1:7" x14ac:dyDescent="0.3">
      <c r="A239" s="52"/>
      <c r="B239" s="7">
        <v>4</v>
      </c>
      <c r="C239" s="11" t="s">
        <v>25</v>
      </c>
      <c r="D239" s="7">
        <v>0.5</v>
      </c>
      <c r="E239" s="7" t="s">
        <v>4</v>
      </c>
      <c r="F239" s="9">
        <v>54</v>
      </c>
      <c r="G239" s="10">
        <f t="shared" si="20"/>
        <v>27</v>
      </c>
    </row>
    <row r="240" spans="1:7" x14ac:dyDescent="0.3">
      <c r="A240" s="52"/>
      <c r="B240" s="7">
        <v>5</v>
      </c>
      <c r="C240" s="11" t="s">
        <v>61</v>
      </c>
      <c r="D240" s="7">
        <v>1</v>
      </c>
      <c r="E240" s="7" t="s">
        <v>4</v>
      </c>
      <c r="F240" s="9">
        <v>54</v>
      </c>
      <c r="G240" s="10">
        <f t="shared" si="20"/>
        <v>54</v>
      </c>
    </row>
    <row r="241" spans="1:7" ht="17.25" thickBot="1" x14ac:dyDescent="0.35">
      <c r="A241" s="53"/>
      <c r="B241" s="47" t="s">
        <v>102</v>
      </c>
      <c r="C241" s="48"/>
      <c r="D241" s="48"/>
      <c r="E241" s="48"/>
      <c r="F241" s="48"/>
      <c r="G241" s="12">
        <f>SUM(G236:G240)</f>
        <v>479.5</v>
      </c>
    </row>
    <row r="242" spans="1:7" ht="40.5" x14ac:dyDescent="0.3">
      <c r="A242" s="3" t="s">
        <v>7</v>
      </c>
      <c r="B242" s="4" t="s">
        <v>0</v>
      </c>
      <c r="C242" s="4" t="s">
        <v>8</v>
      </c>
      <c r="D242" s="42" t="s">
        <v>82</v>
      </c>
      <c r="E242" s="43"/>
      <c r="F242" s="5" t="s">
        <v>3</v>
      </c>
      <c r="G242" s="6" t="s">
        <v>9</v>
      </c>
    </row>
    <row r="243" spans="1:7" x14ac:dyDescent="0.3">
      <c r="A243" s="44" t="s">
        <v>118</v>
      </c>
      <c r="B243" s="7">
        <v>1</v>
      </c>
      <c r="C243" s="8" t="s">
        <v>1</v>
      </c>
      <c r="D243" s="7">
        <v>6.2</v>
      </c>
      <c r="E243" s="7" t="s">
        <v>5</v>
      </c>
      <c r="F243" s="9">
        <v>22.5</v>
      </c>
      <c r="G243" s="10">
        <f>D243*F243</f>
        <v>139.5</v>
      </c>
    </row>
    <row r="244" spans="1:7" x14ac:dyDescent="0.3">
      <c r="A244" s="45"/>
      <c r="B244" s="7">
        <v>2</v>
      </c>
      <c r="C244" s="8" t="s">
        <v>10</v>
      </c>
      <c r="D244" s="7">
        <v>1</v>
      </c>
      <c r="E244" s="7" t="s">
        <v>6</v>
      </c>
      <c r="F244" s="9">
        <v>27</v>
      </c>
      <c r="G244" s="10">
        <f t="shared" ref="G244:G247" si="21">D244*F244</f>
        <v>27</v>
      </c>
    </row>
    <row r="245" spans="1:7" x14ac:dyDescent="0.3">
      <c r="A245" s="45"/>
      <c r="B245" s="7">
        <v>3</v>
      </c>
      <c r="C245" s="8" t="s">
        <v>66</v>
      </c>
      <c r="D245" s="7">
        <v>4</v>
      </c>
      <c r="E245" s="7" t="s">
        <v>5</v>
      </c>
      <c r="F245" s="21">
        <v>14.5</v>
      </c>
      <c r="G245" s="10">
        <f t="shared" si="21"/>
        <v>58</v>
      </c>
    </row>
    <row r="246" spans="1:7" x14ac:dyDescent="0.3">
      <c r="A246" s="45"/>
      <c r="B246" s="7">
        <v>4</v>
      </c>
      <c r="C246" s="11" t="s">
        <v>25</v>
      </c>
      <c r="D246" s="7">
        <v>0.5</v>
      </c>
      <c r="E246" s="7" t="s">
        <v>4</v>
      </c>
      <c r="F246" s="21">
        <v>54</v>
      </c>
      <c r="G246" s="10">
        <f t="shared" si="21"/>
        <v>27</v>
      </c>
    </row>
    <row r="247" spans="1:7" x14ac:dyDescent="0.3">
      <c r="A247" s="45"/>
      <c r="B247" s="7">
        <v>5</v>
      </c>
      <c r="C247" s="11" t="s">
        <v>67</v>
      </c>
      <c r="D247" s="7">
        <v>1</v>
      </c>
      <c r="E247" s="7" t="s">
        <v>4</v>
      </c>
      <c r="F247" s="21">
        <v>54</v>
      </c>
      <c r="G247" s="10">
        <f t="shared" si="21"/>
        <v>54</v>
      </c>
    </row>
    <row r="248" spans="1:7" ht="17.25" thickBot="1" x14ac:dyDescent="0.35">
      <c r="A248" s="46"/>
      <c r="B248" s="47" t="s">
        <v>103</v>
      </c>
      <c r="C248" s="48"/>
      <c r="D248" s="48"/>
      <c r="E248" s="48"/>
      <c r="F248" s="48"/>
      <c r="G248" s="22">
        <f>SUM(G243:G247)</f>
        <v>305.5</v>
      </c>
    </row>
    <row r="249" spans="1:7" ht="40.5" x14ac:dyDescent="0.3">
      <c r="A249" s="3" t="s">
        <v>7</v>
      </c>
      <c r="B249" s="4" t="s">
        <v>0</v>
      </c>
      <c r="C249" s="4" t="s">
        <v>8</v>
      </c>
      <c r="D249" s="42" t="s">
        <v>82</v>
      </c>
      <c r="E249" s="43"/>
      <c r="F249" s="5" t="s">
        <v>3</v>
      </c>
      <c r="G249" s="6" t="s">
        <v>9</v>
      </c>
    </row>
    <row r="250" spans="1:7" x14ac:dyDescent="0.3">
      <c r="A250" s="44" t="s">
        <v>88</v>
      </c>
      <c r="B250" s="7">
        <v>1</v>
      </c>
      <c r="C250" s="8" t="s">
        <v>1</v>
      </c>
      <c r="D250" s="7">
        <v>6.2</v>
      </c>
      <c r="E250" s="7" t="s">
        <v>5</v>
      </c>
      <c r="F250" s="9">
        <v>22.5</v>
      </c>
      <c r="G250" s="10">
        <f>D250*F250</f>
        <v>139.5</v>
      </c>
    </row>
    <row r="251" spans="1:7" x14ac:dyDescent="0.3">
      <c r="A251" s="45"/>
      <c r="B251" s="7">
        <v>2</v>
      </c>
      <c r="C251" s="8" t="s">
        <v>10</v>
      </c>
      <c r="D251" s="7">
        <v>1</v>
      </c>
      <c r="E251" s="7" t="s">
        <v>6</v>
      </c>
      <c r="F251" s="9">
        <v>27</v>
      </c>
      <c r="G251" s="10">
        <f t="shared" ref="G251:G252" si="22">D251*F251</f>
        <v>27</v>
      </c>
    </row>
    <row r="252" spans="1:7" x14ac:dyDescent="0.3">
      <c r="A252" s="45"/>
      <c r="B252" s="7">
        <v>3</v>
      </c>
      <c r="C252" s="11" t="s">
        <v>25</v>
      </c>
      <c r="D252" s="7">
        <v>0.5</v>
      </c>
      <c r="E252" s="7" t="s">
        <v>4</v>
      </c>
      <c r="F252" s="21">
        <v>54</v>
      </c>
      <c r="G252" s="10">
        <f t="shared" si="22"/>
        <v>27</v>
      </c>
    </row>
    <row r="253" spans="1:7" ht="17.25" thickBot="1" x14ac:dyDescent="0.35">
      <c r="A253" s="46"/>
      <c r="B253" s="47" t="s">
        <v>104</v>
      </c>
      <c r="C253" s="48"/>
      <c r="D253" s="48"/>
      <c r="E253" s="48"/>
      <c r="F253" s="48"/>
      <c r="G253" s="22">
        <f>SUM(G250:G252)</f>
        <v>193.5</v>
      </c>
    </row>
    <row r="254" spans="1:7" ht="40.5" x14ac:dyDescent="0.3">
      <c r="A254" s="13" t="s">
        <v>7</v>
      </c>
      <c r="B254" s="14" t="s">
        <v>0</v>
      </c>
      <c r="C254" s="14" t="s">
        <v>8</v>
      </c>
      <c r="D254" s="42" t="s">
        <v>82</v>
      </c>
      <c r="E254" s="43"/>
      <c r="F254" s="15" t="s">
        <v>3</v>
      </c>
      <c r="G254" s="16" t="s">
        <v>9</v>
      </c>
    </row>
    <row r="255" spans="1:7" x14ac:dyDescent="0.3">
      <c r="A255" s="44" t="s">
        <v>119</v>
      </c>
      <c r="B255" s="7">
        <v>1</v>
      </c>
      <c r="C255" s="8" t="s">
        <v>1</v>
      </c>
      <c r="D255" s="7">
        <v>6.2</v>
      </c>
      <c r="E255" s="7" t="s">
        <v>5</v>
      </c>
      <c r="F255" s="9">
        <v>22.5</v>
      </c>
      <c r="G255" s="10">
        <f>D255*F255</f>
        <v>139.5</v>
      </c>
    </row>
    <row r="256" spans="1:7" x14ac:dyDescent="0.3">
      <c r="A256" s="45"/>
      <c r="B256" s="7">
        <v>2</v>
      </c>
      <c r="C256" s="8" t="s">
        <v>10</v>
      </c>
      <c r="D256" s="7">
        <v>1</v>
      </c>
      <c r="E256" s="7" t="s">
        <v>6</v>
      </c>
      <c r="F256" s="9">
        <v>27</v>
      </c>
      <c r="G256" s="10">
        <f t="shared" ref="G256:G268" si="23">D256*F256</f>
        <v>27</v>
      </c>
    </row>
    <row r="257" spans="1:7" x14ac:dyDescent="0.3">
      <c r="A257" s="45"/>
      <c r="B257" s="7">
        <v>3</v>
      </c>
      <c r="C257" s="17" t="s">
        <v>2</v>
      </c>
      <c r="D257" s="18">
        <v>1</v>
      </c>
      <c r="E257" s="18" t="s">
        <v>6</v>
      </c>
      <c r="F257" s="19">
        <v>76</v>
      </c>
      <c r="G257" s="10">
        <f t="shared" si="23"/>
        <v>76</v>
      </c>
    </row>
    <row r="258" spans="1:7" x14ac:dyDescent="0.3">
      <c r="A258" s="45"/>
      <c r="B258" s="7">
        <v>4</v>
      </c>
      <c r="C258" s="17" t="s">
        <v>11</v>
      </c>
      <c r="D258" s="18">
        <v>1</v>
      </c>
      <c r="E258" s="18" t="s">
        <v>6</v>
      </c>
      <c r="F258" s="19">
        <v>33</v>
      </c>
      <c r="G258" s="10">
        <f t="shared" si="23"/>
        <v>33</v>
      </c>
    </row>
    <row r="259" spans="1:7" x14ac:dyDescent="0.3">
      <c r="A259" s="45"/>
      <c r="B259" s="7">
        <v>5</v>
      </c>
      <c r="C259" s="17" t="s">
        <v>15</v>
      </c>
      <c r="D259" s="18">
        <v>2</v>
      </c>
      <c r="E259" s="18" t="s">
        <v>6</v>
      </c>
      <c r="F259" s="19">
        <v>177</v>
      </c>
      <c r="G259" s="10">
        <f t="shared" si="23"/>
        <v>354</v>
      </c>
    </row>
    <row r="260" spans="1:7" x14ac:dyDescent="0.3">
      <c r="A260" s="45"/>
      <c r="B260" s="7">
        <v>6</v>
      </c>
      <c r="C260" s="17" t="s">
        <v>12</v>
      </c>
      <c r="D260" s="18">
        <v>1</v>
      </c>
      <c r="E260" s="18" t="s">
        <v>13</v>
      </c>
      <c r="F260" s="19">
        <v>232</v>
      </c>
      <c r="G260" s="10">
        <f t="shared" si="23"/>
        <v>232</v>
      </c>
    </row>
    <row r="261" spans="1:7" x14ac:dyDescent="0.3">
      <c r="A261" s="45"/>
      <c r="B261" s="7">
        <v>7</v>
      </c>
      <c r="C261" s="17" t="s">
        <v>14</v>
      </c>
      <c r="D261" s="18">
        <v>1</v>
      </c>
      <c r="E261" s="18" t="s">
        <v>13</v>
      </c>
      <c r="F261" s="23">
        <v>232</v>
      </c>
      <c r="G261" s="10">
        <f t="shared" si="23"/>
        <v>232</v>
      </c>
    </row>
    <row r="262" spans="1:7" x14ac:dyDescent="0.3">
      <c r="A262" s="45"/>
      <c r="B262" s="7">
        <v>8</v>
      </c>
      <c r="C262" s="17" t="s">
        <v>64</v>
      </c>
      <c r="D262" s="18">
        <v>2</v>
      </c>
      <c r="E262" s="18" t="s">
        <v>6</v>
      </c>
      <c r="F262" s="23">
        <v>51</v>
      </c>
      <c r="G262" s="10">
        <f t="shared" si="23"/>
        <v>102</v>
      </c>
    </row>
    <row r="263" spans="1:7" x14ac:dyDescent="0.3">
      <c r="A263" s="45"/>
      <c r="B263" s="7">
        <v>9</v>
      </c>
      <c r="C263" s="11" t="s">
        <v>25</v>
      </c>
      <c r="D263" s="18">
        <v>0.5</v>
      </c>
      <c r="E263" s="18" t="s">
        <v>4</v>
      </c>
      <c r="F263" s="23">
        <v>54</v>
      </c>
      <c r="G263" s="10">
        <f t="shared" si="23"/>
        <v>27</v>
      </c>
    </row>
    <row r="264" spans="1:7" x14ac:dyDescent="0.3">
      <c r="A264" s="45"/>
      <c r="B264" s="7">
        <v>10</v>
      </c>
      <c r="C264" s="17" t="s">
        <v>28</v>
      </c>
      <c r="D264" s="18">
        <v>0.4</v>
      </c>
      <c r="E264" s="18" t="s">
        <v>4</v>
      </c>
      <c r="F264" s="23">
        <v>54</v>
      </c>
      <c r="G264" s="10">
        <f t="shared" si="23"/>
        <v>21.6</v>
      </c>
    </row>
    <row r="265" spans="1:7" x14ac:dyDescent="0.3">
      <c r="A265" s="45"/>
      <c r="B265" s="7">
        <v>11</v>
      </c>
      <c r="C265" s="17" t="s">
        <v>26</v>
      </c>
      <c r="D265" s="18">
        <v>0.2</v>
      </c>
      <c r="E265" s="18" t="s">
        <v>4</v>
      </c>
      <c r="F265" s="23">
        <v>54</v>
      </c>
      <c r="G265" s="10">
        <f t="shared" si="23"/>
        <v>10.8</v>
      </c>
    </row>
    <row r="266" spans="1:7" x14ac:dyDescent="0.3">
      <c r="A266" s="45"/>
      <c r="B266" s="7">
        <v>12</v>
      </c>
      <c r="C266" s="17" t="s">
        <v>65</v>
      </c>
      <c r="D266" s="18">
        <v>1</v>
      </c>
      <c r="E266" s="18" t="s">
        <v>4</v>
      </c>
      <c r="F266" s="23">
        <v>54</v>
      </c>
      <c r="G266" s="10">
        <f t="shared" si="23"/>
        <v>54</v>
      </c>
    </row>
    <row r="267" spans="1:7" x14ac:dyDescent="0.3">
      <c r="A267" s="45"/>
      <c r="B267" s="7">
        <v>13</v>
      </c>
      <c r="C267" s="17" t="s">
        <v>29</v>
      </c>
      <c r="D267" s="18">
        <v>2</v>
      </c>
      <c r="E267" s="18" t="s">
        <v>4</v>
      </c>
      <c r="F267" s="23">
        <v>54</v>
      </c>
      <c r="G267" s="10">
        <f t="shared" si="23"/>
        <v>108</v>
      </c>
    </row>
    <row r="268" spans="1:7" x14ac:dyDescent="0.3">
      <c r="A268" s="45"/>
      <c r="B268" s="7">
        <v>14</v>
      </c>
      <c r="C268" s="17" t="s">
        <v>27</v>
      </c>
      <c r="D268" s="18">
        <v>1</v>
      </c>
      <c r="E268" s="18" t="s">
        <v>4</v>
      </c>
      <c r="F268" s="23">
        <v>54</v>
      </c>
      <c r="G268" s="10">
        <f t="shared" si="23"/>
        <v>54</v>
      </c>
    </row>
    <row r="269" spans="1:7" ht="17.25" thickBot="1" x14ac:dyDescent="0.35">
      <c r="A269" s="46"/>
      <c r="B269" s="47" t="s">
        <v>105</v>
      </c>
      <c r="C269" s="48"/>
      <c r="D269" s="48"/>
      <c r="E269" s="48"/>
      <c r="F269" s="48"/>
      <c r="G269" s="22">
        <f>SUM(G255:G268)</f>
        <v>1470.8999999999999</v>
      </c>
    </row>
    <row r="270" spans="1:7" ht="40.5" x14ac:dyDescent="0.3">
      <c r="A270" s="3" t="s">
        <v>7</v>
      </c>
      <c r="B270" s="4" t="s">
        <v>0</v>
      </c>
      <c r="C270" s="4" t="s">
        <v>8</v>
      </c>
      <c r="D270" s="42" t="s">
        <v>82</v>
      </c>
      <c r="E270" s="43"/>
      <c r="F270" s="5" t="s">
        <v>3</v>
      </c>
      <c r="G270" s="6" t="s">
        <v>9</v>
      </c>
    </row>
    <row r="271" spans="1:7" x14ac:dyDescent="0.3">
      <c r="A271" s="44" t="s">
        <v>120</v>
      </c>
      <c r="B271" s="7">
        <v>1</v>
      </c>
      <c r="C271" s="8" t="s">
        <v>1</v>
      </c>
      <c r="D271" s="7">
        <v>6.2</v>
      </c>
      <c r="E271" s="7" t="s">
        <v>5</v>
      </c>
      <c r="F271" s="9">
        <v>22.5</v>
      </c>
      <c r="G271" s="10">
        <f>D271*F271</f>
        <v>139.5</v>
      </c>
    </row>
    <row r="272" spans="1:7" x14ac:dyDescent="0.3">
      <c r="A272" s="45"/>
      <c r="B272" s="7">
        <v>2</v>
      </c>
      <c r="C272" s="8" t="s">
        <v>10</v>
      </c>
      <c r="D272" s="7">
        <v>1</v>
      </c>
      <c r="E272" s="7" t="s">
        <v>6</v>
      </c>
      <c r="F272" s="9">
        <v>27</v>
      </c>
      <c r="G272" s="10">
        <f t="shared" ref="G272:G273" si="24">D272*F272</f>
        <v>27</v>
      </c>
    </row>
    <row r="273" spans="1:7" x14ac:dyDescent="0.3">
      <c r="A273" s="45"/>
      <c r="B273" s="7">
        <v>3</v>
      </c>
      <c r="C273" s="11" t="s">
        <v>25</v>
      </c>
      <c r="D273" s="7">
        <v>0.5</v>
      </c>
      <c r="E273" s="7" t="s">
        <v>4</v>
      </c>
      <c r="F273" s="21">
        <v>54</v>
      </c>
      <c r="G273" s="10">
        <f t="shared" si="24"/>
        <v>27</v>
      </c>
    </row>
    <row r="274" spans="1:7" ht="17.25" thickBot="1" x14ac:dyDescent="0.35">
      <c r="A274" s="46"/>
      <c r="B274" s="47" t="s">
        <v>106</v>
      </c>
      <c r="C274" s="48"/>
      <c r="D274" s="48"/>
      <c r="E274" s="48"/>
      <c r="F274" s="48"/>
      <c r="G274" s="22">
        <f>SUM(G271:G273)</f>
        <v>193.5</v>
      </c>
    </row>
    <row r="275" spans="1:7" ht="40.5" x14ac:dyDescent="0.3">
      <c r="A275" s="13" t="s">
        <v>7</v>
      </c>
      <c r="B275" s="14" t="s">
        <v>0</v>
      </c>
      <c r="C275" s="14" t="s">
        <v>8</v>
      </c>
      <c r="D275" s="42" t="s">
        <v>82</v>
      </c>
      <c r="E275" s="43"/>
      <c r="F275" s="15" t="s">
        <v>3</v>
      </c>
      <c r="G275" s="16" t="s">
        <v>9</v>
      </c>
    </row>
    <row r="276" spans="1:7" x14ac:dyDescent="0.3">
      <c r="A276" s="45" t="s">
        <v>89</v>
      </c>
      <c r="B276" s="7">
        <v>1</v>
      </c>
      <c r="C276" s="8" t="s">
        <v>1</v>
      </c>
      <c r="D276" s="7">
        <v>6.2</v>
      </c>
      <c r="E276" s="7" t="s">
        <v>5</v>
      </c>
      <c r="F276" s="9">
        <v>22.5</v>
      </c>
      <c r="G276" s="10">
        <f>D276*F276</f>
        <v>139.5</v>
      </c>
    </row>
    <row r="277" spans="1:7" x14ac:dyDescent="0.3">
      <c r="A277" s="49"/>
      <c r="B277" s="7">
        <v>2</v>
      </c>
      <c r="C277" s="8" t="s">
        <v>10</v>
      </c>
      <c r="D277" s="7">
        <v>1</v>
      </c>
      <c r="E277" s="7" t="s">
        <v>6</v>
      </c>
      <c r="F277" s="9">
        <v>27</v>
      </c>
      <c r="G277" s="10">
        <f t="shared" ref="G277:G278" si="25">D277*F277</f>
        <v>27</v>
      </c>
    </row>
    <row r="278" spans="1:7" x14ac:dyDescent="0.3">
      <c r="A278" s="49"/>
      <c r="B278" s="7">
        <v>3</v>
      </c>
      <c r="C278" s="11" t="s">
        <v>25</v>
      </c>
      <c r="D278" s="7">
        <v>0.5</v>
      </c>
      <c r="E278" s="7" t="s">
        <v>4</v>
      </c>
      <c r="F278" s="21">
        <v>54</v>
      </c>
      <c r="G278" s="10">
        <f t="shared" si="25"/>
        <v>27</v>
      </c>
    </row>
    <row r="279" spans="1:7" ht="17.25" thickBot="1" x14ac:dyDescent="0.35">
      <c r="A279" s="50"/>
      <c r="B279" s="47" t="s">
        <v>107</v>
      </c>
      <c r="C279" s="48"/>
      <c r="D279" s="48"/>
      <c r="E279" s="48"/>
      <c r="F279" s="48"/>
      <c r="G279" s="22">
        <f>SUM(G276:G278)</f>
        <v>193.5</v>
      </c>
    </row>
    <row r="280" spans="1:7" ht="40.5" x14ac:dyDescent="0.3">
      <c r="A280" s="3" t="s">
        <v>7</v>
      </c>
      <c r="B280" s="4" t="s">
        <v>0</v>
      </c>
      <c r="C280" s="4" t="s">
        <v>8</v>
      </c>
      <c r="D280" s="42" t="s">
        <v>82</v>
      </c>
      <c r="E280" s="43"/>
      <c r="F280" s="5" t="s">
        <v>3</v>
      </c>
      <c r="G280" s="6" t="s">
        <v>9</v>
      </c>
    </row>
    <row r="281" spans="1:7" x14ac:dyDescent="0.3">
      <c r="A281" s="44" t="s">
        <v>90</v>
      </c>
      <c r="B281" s="7">
        <v>1</v>
      </c>
      <c r="C281" s="8" t="s">
        <v>1</v>
      </c>
      <c r="D281" s="7">
        <v>6.2</v>
      </c>
      <c r="E281" s="7" t="s">
        <v>5</v>
      </c>
      <c r="F281" s="9">
        <v>22.5</v>
      </c>
      <c r="G281" s="10">
        <f>D281*F281</f>
        <v>139.5</v>
      </c>
    </row>
    <row r="282" spans="1:7" x14ac:dyDescent="0.3">
      <c r="A282" s="45"/>
      <c r="B282" s="7">
        <v>2</v>
      </c>
      <c r="C282" s="8" t="s">
        <v>10</v>
      </c>
      <c r="D282" s="7">
        <v>1</v>
      </c>
      <c r="E282" s="7" t="s">
        <v>6</v>
      </c>
      <c r="F282" s="9">
        <v>27</v>
      </c>
      <c r="G282" s="10">
        <f t="shared" ref="G282:G285" si="26">D282*F282</f>
        <v>27</v>
      </c>
    </row>
    <row r="283" spans="1:7" x14ac:dyDescent="0.3">
      <c r="A283" s="45"/>
      <c r="B283" s="7">
        <v>3</v>
      </c>
      <c r="C283" s="8" t="s">
        <v>12</v>
      </c>
      <c r="D283" s="7">
        <v>1</v>
      </c>
      <c r="E283" s="7" t="s">
        <v>13</v>
      </c>
      <c r="F283" s="9">
        <v>232</v>
      </c>
      <c r="G283" s="10">
        <f t="shared" si="26"/>
        <v>232</v>
      </c>
    </row>
    <row r="284" spans="1:7" x14ac:dyDescent="0.3">
      <c r="A284" s="45"/>
      <c r="B284" s="7">
        <v>4</v>
      </c>
      <c r="C284" s="11" t="s">
        <v>25</v>
      </c>
      <c r="D284" s="7">
        <v>0.5</v>
      </c>
      <c r="E284" s="7" t="s">
        <v>4</v>
      </c>
      <c r="F284" s="9">
        <v>54</v>
      </c>
      <c r="G284" s="10">
        <f t="shared" si="26"/>
        <v>27</v>
      </c>
    </row>
    <row r="285" spans="1:7" x14ac:dyDescent="0.3">
      <c r="A285" s="45"/>
      <c r="B285" s="7">
        <v>5</v>
      </c>
      <c r="C285" s="11" t="s">
        <v>61</v>
      </c>
      <c r="D285" s="7">
        <v>1</v>
      </c>
      <c r="E285" s="7" t="s">
        <v>4</v>
      </c>
      <c r="F285" s="9">
        <v>54</v>
      </c>
      <c r="G285" s="10">
        <f t="shared" si="26"/>
        <v>54</v>
      </c>
    </row>
    <row r="286" spans="1:7" ht="17.25" thickBot="1" x14ac:dyDescent="0.35">
      <c r="A286" s="46"/>
      <c r="B286" s="47" t="s">
        <v>108</v>
      </c>
      <c r="C286" s="48"/>
      <c r="D286" s="48"/>
      <c r="E286" s="48"/>
      <c r="F286" s="48"/>
      <c r="G286" s="22">
        <f>SUM(G281:G285)</f>
        <v>479.5</v>
      </c>
    </row>
    <row r="287" spans="1:7" ht="40.5" x14ac:dyDescent="0.3">
      <c r="A287" s="13" t="s">
        <v>7</v>
      </c>
      <c r="B287" s="14" t="s">
        <v>0</v>
      </c>
      <c r="C287" s="14" t="s">
        <v>8</v>
      </c>
      <c r="D287" s="42" t="s">
        <v>82</v>
      </c>
      <c r="E287" s="43"/>
      <c r="F287" s="15" t="s">
        <v>3</v>
      </c>
      <c r="G287" s="16" t="s">
        <v>9</v>
      </c>
    </row>
    <row r="288" spans="1:7" x14ac:dyDescent="0.3">
      <c r="A288" s="44" t="s">
        <v>121</v>
      </c>
      <c r="B288" s="7">
        <v>1</v>
      </c>
      <c r="C288" s="8" t="s">
        <v>1</v>
      </c>
      <c r="D288" s="7">
        <v>6.2</v>
      </c>
      <c r="E288" s="7" t="s">
        <v>5</v>
      </c>
      <c r="F288" s="9">
        <v>22.5</v>
      </c>
      <c r="G288" s="10">
        <f>D288*F288</f>
        <v>139.5</v>
      </c>
    </row>
    <row r="289" spans="1:7" x14ac:dyDescent="0.3">
      <c r="A289" s="44"/>
      <c r="B289" s="7">
        <v>2</v>
      </c>
      <c r="C289" s="8" t="s">
        <v>10</v>
      </c>
      <c r="D289" s="7">
        <v>1</v>
      </c>
      <c r="E289" s="7" t="s">
        <v>6</v>
      </c>
      <c r="F289" s="9">
        <v>27</v>
      </c>
      <c r="G289" s="10">
        <f t="shared" ref="G289:G300" si="27">D289*F289</f>
        <v>27</v>
      </c>
    </row>
    <row r="290" spans="1:7" x14ac:dyDescent="0.3">
      <c r="A290" s="45"/>
      <c r="B290" s="7">
        <v>3</v>
      </c>
      <c r="C290" s="17" t="s">
        <v>2</v>
      </c>
      <c r="D290" s="18">
        <v>1</v>
      </c>
      <c r="E290" s="18" t="s">
        <v>6</v>
      </c>
      <c r="F290" s="19">
        <v>76</v>
      </c>
      <c r="G290" s="10">
        <f t="shared" si="27"/>
        <v>76</v>
      </c>
    </row>
    <row r="291" spans="1:7" x14ac:dyDescent="0.3">
      <c r="A291" s="45"/>
      <c r="B291" s="7">
        <v>4</v>
      </c>
      <c r="C291" s="17" t="s">
        <v>11</v>
      </c>
      <c r="D291" s="18">
        <v>1</v>
      </c>
      <c r="E291" s="18" t="s">
        <v>6</v>
      </c>
      <c r="F291" s="19">
        <v>33</v>
      </c>
      <c r="G291" s="10">
        <f t="shared" si="27"/>
        <v>33</v>
      </c>
    </row>
    <row r="292" spans="1:7" x14ac:dyDescent="0.3">
      <c r="A292" s="45"/>
      <c r="B292" s="7">
        <v>5</v>
      </c>
      <c r="C292" s="17" t="s">
        <v>62</v>
      </c>
      <c r="D292" s="18">
        <v>1</v>
      </c>
      <c r="E292" s="18" t="s">
        <v>6</v>
      </c>
      <c r="F292" s="19">
        <v>47</v>
      </c>
      <c r="G292" s="10">
        <f t="shared" si="27"/>
        <v>47</v>
      </c>
    </row>
    <row r="293" spans="1:7" x14ac:dyDescent="0.3">
      <c r="A293" s="45"/>
      <c r="B293" s="7">
        <v>6</v>
      </c>
      <c r="C293" s="17" t="s">
        <v>14</v>
      </c>
      <c r="D293" s="18">
        <v>1</v>
      </c>
      <c r="E293" s="18" t="s">
        <v>13</v>
      </c>
      <c r="F293" s="23">
        <v>232</v>
      </c>
      <c r="G293" s="10">
        <f t="shared" si="27"/>
        <v>232</v>
      </c>
    </row>
    <row r="294" spans="1:7" x14ac:dyDescent="0.3">
      <c r="A294" s="45"/>
      <c r="B294" s="7">
        <v>7</v>
      </c>
      <c r="C294" s="17" t="s">
        <v>64</v>
      </c>
      <c r="D294" s="18">
        <v>2</v>
      </c>
      <c r="E294" s="18" t="s">
        <v>6</v>
      </c>
      <c r="F294" s="23">
        <v>51</v>
      </c>
      <c r="G294" s="10">
        <f t="shared" si="27"/>
        <v>102</v>
      </c>
    </row>
    <row r="295" spans="1:7" x14ac:dyDescent="0.3">
      <c r="A295" s="45"/>
      <c r="B295" s="7">
        <v>8</v>
      </c>
      <c r="C295" s="17" t="s">
        <v>68</v>
      </c>
      <c r="D295" s="18">
        <v>2</v>
      </c>
      <c r="E295" s="18" t="s">
        <v>6</v>
      </c>
      <c r="F295" s="23">
        <v>227</v>
      </c>
      <c r="G295" s="10">
        <f t="shared" si="27"/>
        <v>454</v>
      </c>
    </row>
    <row r="296" spans="1:7" x14ac:dyDescent="0.3">
      <c r="A296" s="45"/>
      <c r="B296" s="7">
        <v>9</v>
      </c>
      <c r="C296" s="11" t="s">
        <v>25</v>
      </c>
      <c r="D296" s="18">
        <v>0.5</v>
      </c>
      <c r="E296" s="18" t="s">
        <v>4</v>
      </c>
      <c r="F296" s="23">
        <v>54</v>
      </c>
      <c r="G296" s="10">
        <f t="shared" si="27"/>
        <v>27</v>
      </c>
    </row>
    <row r="297" spans="1:7" x14ac:dyDescent="0.3">
      <c r="A297" s="45"/>
      <c r="B297" s="7">
        <v>10</v>
      </c>
      <c r="C297" s="17" t="s">
        <v>28</v>
      </c>
      <c r="D297" s="18">
        <v>0.4</v>
      </c>
      <c r="E297" s="18" t="s">
        <v>4</v>
      </c>
      <c r="F297" s="23">
        <v>54</v>
      </c>
      <c r="G297" s="10">
        <f t="shared" si="27"/>
        <v>21.6</v>
      </c>
    </row>
    <row r="298" spans="1:7" x14ac:dyDescent="0.3">
      <c r="A298" s="45"/>
      <c r="B298" s="7">
        <v>11</v>
      </c>
      <c r="C298" s="17" t="s">
        <v>26</v>
      </c>
      <c r="D298" s="18">
        <v>0.2</v>
      </c>
      <c r="E298" s="18" t="s">
        <v>4</v>
      </c>
      <c r="F298" s="23">
        <v>54</v>
      </c>
      <c r="G298" s="10">
        <f t="shared" si="27"/>
        <v>10.8</v>
      </c>
    </row>
    <row r="299" spans="1:7" x14ac:dyDescent="0.3">
      <c r="A299" s="45"/>
      <c r="B299" s="7">
        <v>12</v>
      </c>
      <c r="C299" s="17" t="s">
        <v>63</v>
      </c>
      <c r="D299" s="18">
        <v>0.5</v>
      </c>
      <c r="E299" s="18" t="s">
        <v>4</v>
      </c>
      <c r="F299" s="23">
        <v>54</v>
      </c>
      <c r="G299" s="10">
        <f t="shared" si="27"/>
        <v>27</v>
      </c>
    </row>
    <row r="300" spans="1:7" x14ac:dyDescent="0.3">
      <c r="A300" s="45"/>
      <c r="B300" s="7">
        <v>13</v>
      </c>
      <c r="C300" s="25" t="s">
        <v>79</v>
      </c>
      <c r="D300" s="18">
        <v>2.5</v>
      </c>
      <c r="E300" s="18" t="s">
        <v>4</v>
      </c>
      <c r="F300" s="23">
        <v>54</v>
      </c>
      <c r="G300" s="10">
        <f t="shared" si="27"/>
        <v>135</v>
      </c>
    </row>
    <row r="301" spans="1:7" ht="17.25" thickBot="1" x14ac:dyDescent="0.35">
      <c r="A301" s="46"/>
      <c r="B301" s="47" t="s">
        <v>109</v>
      </c>
      <c r="C301" s="48"/>
      <c r="D301" s="48"/>
      <c r="E301" s="48"/>
      <c r="F301" s="48"/>
      <c r="G301" s="12">
        <f>SUM(G288:G298)</f>
        <v>1169.8999999999999</v>
      </c>
    </row>
    <row r="302" spans="1:7" ht="40.5" x14ac:dyDescent="0.3">
      <c r="A302" s="3" t="s">
        <v>7</v>
      </c>
      <c r="B302" s="4" t="s">
        <v>0</v>
      </c>
      <c r="C302" s="4" t="s">
        <v>8</v>
      </c>
      <c r="D302" s="42" t="s">
        <v>82</v>
      </c>
      <c r="E302" s="43"/>
      <c r="F302" s="5" t="s">
        <v>3</v>
      </c>
      <c r="G302" s="6" t="s">
        <v>9</v>
      </c>
    </row>
    <row r="303" spans="1:7" x14ac:dyDescent="0.3">
      <c r="A303" s="44" t="s">
        <v>122</v>
      </c>
      <c r="B303" s="7">
        <v>1</v>
      </c>
      <c r="C303" s="8" t="s">
        <v>1</v>
      </c>
      <c r="D303" s="7">
        <v>6.2</v>
      </c>
      <c r="E303" s="7" t="s">
        <v>5</v>
      </c>
      <c r="F303" s="9">
        <v>22.5</v>
      </c>
      <c r="G303" s="10">
        <f>D303*F303</f>
        <v>139.5</v>
      </c>
    </row>
    <row r="304" spans="1:7" x14ac:dyDescent="0.3">
      <c r="A304" s="45"/>
      <c r="B304" s="7">
        <v>2</v>
      </c>
      <c r="C304" s="8" t="s">
        <v>10</v>
      </c>
      <c r="D304" s="7">
        <v>1</v>
      </c>
      <c r="E304" s="7" t="s">
        <v>6</v>
      </c>
      <c r="F304" s="9">
        <v>27</v>
      </c>
      <c r="G304" s="10">
        <f t="shared" ref="G304:G305" si="28">D304*F304</f>
        <v>27</v>
      </c>
    </row>
    <row r="305" spans="1:7" x14ac:dyDescent="0.3">
      <c r="A305" s="45"/>
      <c r="B305" s="7">
        <v>3</v>
      </c>
      <c r="C305" s="11" t="s">
        <v>25</v>
      </c>
      <c r="D305" s="7">
        <v>0.5</v>
      </c>
      <c r="E305" s="7" t="s">
        <v>4</v>
      </c>
      <c r="F305" s="21">
        <v>54</v>
      </c>
      <c r="G305" s="10">
        <f t="shared" si="28"/>
        <v>27</v>
      </c>
    </row>
    <row r="306" spans="1:7" ht="17.25" thickBot="1" x14ac:dyDescent="0.35">
      <c r="A306" s="46"/>
      <c r="B306" s="47" t="s">
        <v>110</v>
      </c>
      <c r="C306" s="48"/>
      <c r="D306" s="48"/>
      <c r="E306" s="48"/>
      <c r="F306" s="48"/>
      <c r="G306" s="22">
        <f>SUM(G303:G305)</f>
        <v>193.5</v>
      </c>
    </row>
    <row r="307" spans="1:7" ht="40.5" x14ac:dyDescent="0.3">
      <c r="A307" s="13" t="s">
        <v>7</v>
      </c>
      <c r="B307" s="14" t="s">
        <v>0</v>
      </c>
      <c r="C307" s="14" t="s">
        <v>8</v>
      </c>
      <c r="D307" s="42" t="s">
        <v>82</v>
      </c>
      <c r="E307" s="43"/>
      <c r="F307" s="15" t="s">
        <v>3</v>
      </c>
      <c r="G307" s="16" t="s">
        <v>9</v>
      </c>
    </row>
    <row r="308" spans="1:7" x14ac:dyDescent="0.3">
      <c r="A308" s="44" t="s">
        <v>123</v>
      </c>
      <c r="B308" s="26">
        <v>1</v>
      </c>
      <c r="C308" s="8" t="s">
        <v>1</v>
      </c>
      <c r="D308" s="7">
        <v>6.2</v>
      </c>
      <c r="E308" s="7" t="s">
        <v>5</v>
      </c>
      <c r="F308" s="9">
        <v>22.5</v>
      </c>
      <c r="G308" s="10">
        <f>D308*F308</f>
        <v>139.5</v>
      </c>
    </row>
    <row r="309" spans="1:7" x14ac:dyDescent="0.3">
      <c r="A309" s="44"/>
      <c r="B309" s="26">
        <v>2</v>
      </c>
      <c r="C309" s="8" t="s">
        <v>10</v>
      </c>
      <c r="D309" s="7">
        <v>1</v>
      </c>
      <c r="E309" s="7" t="s">
        <v>6</v>
      </c>
      <c r="F309" s="9">
        <v>27</v>
      </c>
      <c r="G309" s="10">
        <f t="shared" ref="G309:G312" si="29">D309*F309</f>
        <v>27</v>
      </c>
    </row>
    <row r="310" spans="1:7" x14ac:dyDescent="0.3">
      <c r="A310" s="45"/>
      <c r="B310" s="26">
        <v>3</v>
      </c>
      <c r="C310" s="8" t="s">
        <v>12</v>
      </c>
      <c r="D310" s="7">
        <v>1</v>
      </c>
      <c r="E310" s="7" t="s">
        <v>13</v>
      </c>
      <c r="F310" s="9">
        <v>232</v>
      </c>
      <c r="G310" s="10">
        <f t="shared" si="29"/>
        <v>232</v>
      </c>
    </row>
    <row r="311" spans="1:7" x14ac:dyDescent="0.3">
      <c r="A311" s="45"/>
      <c r="B311" s="26">
        <v>4</v>
      </c>
      <c r="C311" s="11" t="s">
        <v>25</v>
      </c>
      <c r="D311" s="18">
        <v>0.5</v>
      </c>
      <c r="E311" s="18" t="s">
        <v>4</v>
      </c>
      <c r="F311" s="19">
        <v>54</v>
      </c>
      <c r="G311" s="10">
        <f t="shared" si="29"/>
        <v>27</v>
      </c>
    </row>
    <row r="312" spans="1:7" x14ac:dyDescent="0.3">
      <c r="A312" s="45"/>
      <c r="B312" s="26">
        <v>5</v>
      </c>
      <c r="C312" s="17" t="s">
        <v>27</v>
      </c>
      <c r="D312" s="18">
        <v>1</v>
      </c>
      <c r="E312" s="18" t="s">
        <v>4</v>
      </c>
      <c r="F312" s="19">
        <v>54</v>
      </c>
      <c r="G312" s="10">
        <f t="shared" si="29"/>
        <v>54</v>
      </c>
    </row>
    <row r="313" spans="1:7" ht="17.25" thickBot="1" x14ac:dyDescent="0.35">
      <c r="A313" s="46"/>
      <c r="B313" s="47" t="s">
        <v>149</v>
      </c>
      <c r="C313" s="48"/>
      <c r="D313" s="48"/>
      <c r="E313" s="48"/>
      <c r="F313" s="48"/>
      <c r="G313" s="12">
        <f>SUM(G308:G312)</f>
        <v>479.5</v>
      </c>
    </row>
    <row r="314" spans="1:7" ht="40.5" x14ac:dyDescent="0.3">
      <c r="A314" s="3" t="s">
        <v>7</v>
      </c>
      <c r="B314" s="4" t="s">
        <v>0</v>
      </c>
      <c r="C314" s="4" t="s">
        <v>8</v>
      </c>
      <c r="D314" s="42" t="s">
        <v>82</v>
      </c>
      <c r="E314" s="43"/>
      <c r="F314" s="5" t="s">
        <v>3</v>
      </c>
      <c r="G314" s="6" t="s">
        <v>9</v>
      </c>
    </row>
    <row r="315" spans="1:7" x14ac:dyDescent="0.3">
      <c r="A315" s="44" t="s">
        <v>91</v>
      </c>
      <c r="B315" s="7">
        <v>1</v>
      </c>
      <c r="C315" s="8" t="s">
        <v>1</v>
      </c>
      <c r="D315" s="7">
        <v>6.2</v>
      </c>
      <c r="E315" s="7" t="s">
        <v>5</v>
      </c>
      <c r="F315" s="9">
        <v>22.5</v>
      </c>
      <c r="G315" s="10">
        <f>D315*F315</f>
        <v>139.5</v>
      </c>
    </row>
    <row r="316" spans="1:7" x14ac:dyDescent="0.3">
      <c r="A316" s="45"/>
      <c r="B316" s="7">
        <v>2</v>
      </c>
      <c r="C316" s="8" t="s">
        <v>10</v>
      </c>
      <c r="D316" s="7">
        <v>1</v>
      </c>
      <c r="E316" s="7" t="s">
        <v>6</v>
      </c>
      <c r="F316" s="9">
        <v>27</v>
      </c>
      <c r="G316" s="10">
        <f t="shared" ref="G316:G317" si="30">D316*F316</f>
        <v>27</v>
      </c>
    </row>
    <row r="317" spans="1:7" x14ac:dyDescent="0.3">
      <c r="A317" s="45"/>
      <c r="B317" s="7">
        <v>3</v>
      </c>
      <c r="C317" s="11" t="s">
        <v>25</v>
      </c>
      <c r="D317" s="7">
        <v>0.5</v>
      </c>
      <c r="E317" s="7" t="s">
        <v>4</v>
      </c>
      <c r="F317" s="21">
        <v>54</v>
      </c>
      <c r="G317" s="10">
        <f t="shared" si="30"/>
        <v>27</v>
      </c>
    </row>
    <row r="318" spans="1:7" ht="17.25" thickBot="1" x14ac:dyDescent="0.35">
      <c r="A318" s="46"/>
      <c r="B318" s="47" t="s">
        <v>111</v>
      </c>
      <c r="C318" s="48"/>
      <c r="D318" s="48"/>
      <c r="E318" s="48"/>
      <c r="F318" s="48"/>
      <c r="G318" s="22">
        <f>SUM(G315:G317)</f>
        <v>193.5</v>
      </c>
    </row>
    <row r="319" spans="1:7" ht="40.5" x14ac:dyDescent="0.3">
      <c r="A319" s="13" t="s">
        <v>7</v>
      </c>
      <c r="B319" s="14" t="s">
        <v>0</v>
      </c>
      <c r="C319" s="14" t="s">
        <v>8</v>
      </c>
      <c r="D319" s="42" t="s">
        <v>82</v>
      </c>
      <c r="E319" s="43"/>
      <c r="F319" s="15" t="s">
        <v>3</v>
      </c>
      <c r="G319" s="16" t="s">
        <v>9</v>
      </c>
    </row>
    <row r="320" spans="1:7" x14ac:dyDescent="0.3">
      <c r="A320" s="44" t="s">
        <v>92</v>
      </c>
      <c r="B320" s="7">
        <v>1</v>
      </c>
      <c r="C320" s="8" t="s">
        <v>1</v>
      </c>
      <c r="D320" s="7">
        <v>6.2</v>
      </c>
      <c r="E320" s="7" t="s">
        <v>5</v>
      </c>
      <c r="F320" s="9">
        <v>22.5</v>
      </c>
      <c r="G320" s="10">
        <f>D320*F320</f>
        <v>139.5</v>
      </c>
    </row>
    <row r="321" spans="1:7" x14ac:dyDescent="0.3">
      <c r="A321" s="45"/>
      <c r="B321" s="7">
        <v>2</v>
      </c>
      <c r="C321" s="8" t="s">
        <v>10</v>
      </c>
      <c r="D321" s="7">
        <v>1</v>
      </c>
      <c r="E321" s="7" t="s">
        <v>6</v>
      </c>
      <c r="F321" s="9">
        <v>27</v>
      </c>
      <c r="G321" s="10">
        <f t="shared" ref="G321:G346" si="31">D321*F321</f>
        <v>27</v>
      </c>
    </row>
    <row r="322" spans="1:7" x14ac:dyDescent="0.3">
      <c r="A322" s="45"/>
      <c r="B322" s="7">
        <v>3</v>
      </c>
      <c r="C322" s="17" t="s">
        <v>2</v>
      </c>
      <c r="D322" s="18">
        <v>1</v>
      </c>
      <c r="E322" s="18" t="s">
        <v>6</v>
      </c>
      <c r="F322" s="19">
        <v>76</v>
      </c>
      <c r="G322" s="10">
        <f t="shared" si="31"/>
        <v>76</v>
      </c>
    </row>
    <row r="323" spans="1:7" x14ac:dyDescent="0.3">
      <c r="A323" s="45"/>
      <c r="B323" s="7">
        <v>4</v>
      </c>
      <c r="C323" s="17" t="s">
        <v>11</v>
      </c>
      <c r="D323" s="18">
        <v>1</v>
      </c>
      <c r="E323" s="18" t="s">
        <v>6</v>
      </c>
      <c r="F323" s="19">
        <v>33</v>
      </c>
      <c r="G323" s="10">
        <f t="shared" si="31"/>
        <v>33</v>
      </c>
    </row>
    <row r="324" spans="1:7" x14ac:dyDescent="0.3">
      <c r="A324" s="45"/>
      <c r="B324" s="7">
        <v>5</v>
      </c>
      <c r="C324" s="17" t="s">
        <v>62</v>
      </c>
      <c r="D324" s="18">
        <v>1</v>
      </c>
      <c r="E324" s="18" t="s">
        <v>6</v>
      </c>
      <c r="F324" s="19">
        <v>47</v>
      </c>
      <c r="G324" s="10">
        <f t="shared" si="31"/>
        <v>47</v>
      </c>
    </row>
    <row r="325" spans="1:7" x14ac:dyDescent="0.3">
      <c r="A325" s="45"/>
      <c r="B325" s="7">
        <v>6</v>
      </c>
      <c r="C325" s="17" t="s">
        <v>14</v>
      </c>
      <c r="D325" s="18">
        <v>1</v>
      </c>
      <c r="E325" s="18" t="s">
        <v>13</v>
      </c>
      <c r="F325" s="23">
        <v>232</v>
      </c>
      <c r="G325" s="10">
        <f t="shared" si="31"/>
        <v>232</v>
      </c>
    </row>
    <row r="326" spans="1:7" x14ac:dyDescent="0.3">
      <c r="A326" s="45"/>
      <c r="B326" s="7">
        <v>7</v>
      </c>
      <c r="C326" s="17" t="s">
        <v>64</v>
      </c>
      <c r="D326" s="18">
        <v>2</v>
      </c>
      <c r="E326" s="18" t="s">
        <v>6</v>
      </c>
      <c r="F326" s="23">
        <v>51</v>
      </c>
      <c r="G326" s="10">
        <f t="shared" si="31"/>
        <v>102</v>
      </c>
    </row>
    <row r="327" spans="1:7" x14ac:dyDescent="0.3">
      <c r="A327" s="45"/>
      <c r="B327" s="7">
        <v>8</v>
      </c>
      <c r="C327" s="8" t="s">
        <v>66</v>
      </c>
      <c r="D327" s="7">
        <v>4</v>
      </c>
      <c r="E327" s="7" t="s">
        <v>5</v>
      </c>
      <c r="F327" s="21">
        <v>14.5</v>
      </c>
      <c r="G327" s="10">
        <f t="shared" si="31"/>
        <v>58</v>
      </c>
    </row>
    <row r="328" spans="1:7" x14ac:dyDescent="0.3">
      <c r="A328" s="45"/>
      <c r="B328" s="7">
        <v>9</v>
      </c>
      <c r="C328" s="17" t="s">
        <v>69</v>
      </c>
      <c r="D328" s="18">
        <v>1</v>
      </c>
      <c r="E328" s="18" t="s">
        <v>6</v>
      </c>
      <c r="F328" s="23">
        <v>220</v>
      </c>
      <c r="G328" s="10">
        <f t="shared" si="31"/>
        <v>220</v>
      </c>
    </row>
    <row r="329" spans="1:7" x14ac:dyDescent="0.3">
      <c r="A329" s="45"/>
      <c r="B329" s="7">
        <v>10</v>
      </c>
      <c r="C329" s="17" t="s">
        <v>70</v>
      </c>
      <c r="D329" s="18">
        <v>1</v>
      </c>
      <c r="E329" s="18" t="s">
        <v>6</v>
      </c>
      <c r="F329" s="23">
        <v>118</v>
      </c>
      <c r="G329" s="10">
        <f t="shared" si="31"/>
        <v>118</v>
      </c>
    </row>
    <row r="330" spans="1:7" x14ac:dyDescent="0.3">
      <c r="A330" s="45"/>
      <c r="B330" s="7">
        <v>11</v>
      </c>
      <c r="C330" s="17" t="s">
        <v>71</v>
      </c>
      <c r="D330" s="18">
        <v>1</v>
      </c>
      <c r="E330" s="18" t="s">
        <v>6</v>
      </c>
      <c r="F330" s="23">
        <v>249</v>
      </c>
      <c r="G330" s="10">
        <f t="shared" si="31"/>
        <v>249</v>
      </c>
    </row>
    <row r="331" spans="1:7" x14ac:dyDescent="0.3">
      <c r="A331" s="45"/>
      <c r="B331" s="7">
        <v>12</v>
      </c>
      <c r="C331" s="17" t="s">
        <v>72</v>
      </c>
      <c r="D331" s="18">
        <v>1</v>
      </c>
      <c r="E331" s="18" t="s">
        <v>6</v>
      </c>
      <c r="F331" s="23">
        <v>38</v>
      </c>
      <c r="G331" s="10">
        <f t="shared" si="31"/>
        <v>38</v>
      </c>
    </row>
    <row r="332" spans="1:7" x14ac:dyDescent="0.3">
      <c r="A332" s="45"/>
      <c r="B332" s="7">
        <v>13</v>
      </c>
      <c r="C332" s="17" t="s">
        <v>73</v>
      </c>
      <c r="D332" s="18">
        <v>3</v>
      </c>
      <c r="E332" s="18" t="s">
        <v>6</v>
      </c>
      <c r="F332" s="23">
        <v>14</v>
      </c>
      <c r="G332" s="10">
        <f t="shared" si="31"/>
        <v>42</v>
      </c>
    </row>
    <row r="333" spans="1:7" x14ac:dyDescent="0.3">
      <c r="A333" s="45"/>
      <c r="B333" s="7">
        <v>14</v>
      </c>
      <c r="C333" s="17" t="s">
        <v>74</v>
      </c>
      <c r="D333" s="18">
        <v>1</v>
      </c>
      <c r="E333" s="18" t="s">
        <v>6</v>
      </c>
      <c r="F333" s="23">
        <v>80.5</v>
      </c>
      <c r="G333" s="10">
        <f t="shared" si="31"/>
        <v>80.5</v>
      </c>
    </row>
    <row r="334" spans="1:7" x14ac:dyDescent="0.3">
      <c r="A334" s="45"/>
      <c r="B334" s="7">
        <v>15</v>
      </c>
      <c r="C334" s="17" t="s">
        <v>75</v>
      </c>
      <c r="D334" s="18">
        <v>1</v>
      </c>
      <c r="E334" s="18" t="s">
        <v>6</v>
      </c>
      <c r="F334" s="23">
        <v>169</v>
      </c>
      <c r="G334" s="10">
        <f t="shared" si="31"/>
        <v>169</v>
      </c>
    </row>
    <row r="335" spans="1:7" x14ac:dyDescent="0.3">
      <c r="A335" s="45"/>
      <c r="B335" s="7">
        <v>16</v>
      </c>
      <c r="C335" s="17" t="s">
        <v>76</v>
      </c>
      <c r="D335" s="18">
        <v>1</v>
      </c>
      <c r="E335" s="18" t="s">
        <v>6</v>
      </c>
      <c r="F335" s="23">
        <v>30</v>
      </c>
      <c r="G335" s="10">
        <f t="shared" si="31"/>
        <v>30</v>
      </c>
    </row>
    <row r="336" spans="1:7" x14ac:dyDescent="0.3">
      <c r="A336" s="45"/>
      <c r="B336" s="7">
        <v>17</v>
      </c>
      <c r="C336" s="17" t="s">
        <v>76</v>
      </c>
      <c r="D336" s="18">
        <v>1</v>
      </c>
      <c r="E336" s="18" t="s">
        <v>6</v>
      </c>
      <c r="F336" s="23">
        <v>35</v>
      </c>
      <c r="G336" s="10">
        <f t="shared" si="31"/>
        <v>35</v>
      </c>
    </row>
    <row r="337" spans="1:7" x14ac:dyDescent="0.3">
      <c r="A337" s="45"/>
      <c r="B337" s="7">
        <v>18</v>
      </c>
      <c r="C337" s="17" t="s">
        <v>76</v>
      </c>
      <c r="D337" s="18">
        <v>1</v>
      </c>
      <c r="E337" s="18" t="s">
        <v>6</v>
      </c>
      <c r="F337" s="23">
        <v>53</v>
      </c>
      <c r="G337" s="10">
        <f t="shared" si="31"/>
        <v>53</v>
      </c>
    </row>
    <row r="338" spans="1:7" x14ac:dyDescent="0.3">
      <c r="A338" s="45"/>
      <c r="B338" s="7">
        <v>19</v>
      </c>
      <c r="C338" s="17" t="s">
        <v>77</v>
      </c>
      <c r="D338" s="18">
        <v>1</v>
      </c>
      <c r="E338" s="18" t="s">
        <v>6</v>
      </c>
      <c r="F338" s="23">
        <v>234</v>
      </c>
      <c r="G338" s="10">
        <f t="shared" si="31"/>
        <v>234</v>
      </c>
    </row>
    <row r="339" spans="1:7" x14ac:dyDescent="0.3">
      <c r="A339" s="45"/>
      <c r="B339" s="7">
        <v>20</v>
      </c>
      <c r="C339" s="17" t="s">
        <v>78</v>
      </c>
      <c r="D339" s="18">
        <v>1</v>
      </c>
      <c r="E339" s="18" t="s">
        <v>6</v>
      </c>
      <c r="F339" s="23">
        <v>62</v>
      </c>
      <c r="G339" s="10">
        <f t="shared" si="31"/>
        <v>62</v>
      </c>
    </row>
    <row r="340" spans="1:7" x14ac:dyDescent="0.3">
      <c r="A340" s="45"/>
      <c r="B340" s="7">
        <v>21</v>
      </c>
      <c r="C340" s="11" t="s">
        <v>25</v>
      </c>
      <c r="D340" s="18">
        <v>0.5</v>
      </c>
      <c r="E340" s="18" t="s">
        <v>4</v>
      </c>
      <c r="F340" s="23">
        <v>54</v>
      </c>
      <c r="G340" s="10">
        <f t="shared" si="31"/>
        <v>27</v>
      </c>
    </row>
    <row r="341" spans="1:7" x14ac:dyDescent="0.3">
      <c r="A341" s="45"/>
      <c r="B341" s="7">
        <v>22</v>
      </c>
      <c r="C341" s="17" t="s">
        <v>28</v>
      </c>
      <c r="D341" s="18">
        <v>0.4</v>
      </c>
      <c r="E341" s="18" t="s">
        <v>4</v>
      </c>
      <c r="F341" s="23">
        <v>54</v>
      </c>
      <c r="G341" s="10">
        <f t="shared" si="31"/>
        <v>21.6</v>
      </c>
    </row>
    <row r="342" spans="1:7" x14ac:dyDescent="0.3">
      <c r="A342" s="45"/>
      <c r="B342" s="7">
        <v>23</v>
      </c>
      <c r="C342" s="17" t="s">
        <v>26</v>
      </c>
      <c r="D342" s="18">
        <v>0.2</v>
      </c>
      <c r="E342" s="18" t="s">
        <v>4</v>
      </c>
      <c r="F342" s="23">
        <v>54</v>
      </c>
      <c r="G342" s="10">
        <f t="shared" si="31"/>
        <v>10.8</v>
      </c>
    </row>
    <row r="343" spans="1:7" x14ac:dyDescent="0.3">
      <c r="A343" s="45"/>
      <c r="B343" s="7">
        <v>24</v>
      </c>
      <c r="C343" s="17" t="s">
        <v>63</v>
      </c>
      <c r="D343" s="18">
        <v>0.5</v>
      </c>
      <c r="E343" s="18" t="s">
        <v>4</v>
      </c>
      <c r="F343" s="23">
        <v>54</v>
      </c>
      <c r="G343" s="10">
        <f t="shared" si="31"/>
        <v>27</v>
      </c>
    </row>
    <row r="344" spans="1:7" x14ac:dyDescent="0.3">
      <c r="A344" s="45"/>
      <c r="B344" s="7">
        <v>25</v>
      </c>
      <c r="C344" s="17" t="s">
        <v>65</v>
      </c>
      <c r="D344" s="18">
        <v>1</v>
      </c>
      <c r="E344" s="18" t="s">
        <v>4</v>
      </c>
      <c r="F344" s="23">
        <v>54</v>
      </c>
      <c r="G344" s="10">
        <f t="shared" si="31"/>
        <v>54</v>
      </c>
    </row>
    <row r="345" spans="1:7" x14ac:dyDescent="0.3">
      <c r="A345" s="45"/>
      <c r="B345" s="7">
        <v>26</v>
      </c>
      <c r="C345" s="11" t="s">
        <v>67</v>
      </c>
      <c r="D345" s="7">
        <v>1</v>
      </c>
      <c r="E345" s="7" t="s">
        <v>4</v>
      </c>
      <c r="F345" s="21">
        <v>54</v>
      </c>
      <c r="G345" s="10">
        <f t="shared" si="31"/>
        <v>54</v>
      </c>
    </row>
    <row r="346" spans="1:7" ht="27.75" x14ac:dyDescent="0.3">
      <c r="A346" s="45"/>
      <c r="B346" s="7">
        <v>27</v>
      </c>
      <c r="C346" s="11" t="s">
        <v>80</v>
      </c>
      <c r="D346" s="7">
        <v>6</v>
      </c>
      <c r="E346" s="7" t="s">
        <v>4</v>
      </c>
      <c r="F346" s="21">
        <v>54</v>
      </c>
      <c r="G346" s="10">
        <f t="shared" si="31"/>
        <v>324</v>
      </c>
    </row>
    <row r="347" spans="1:7" ht="17.25" thickBot="1" x14ac:dyDescent="0.35">
      <c r="A347" s="46"/>
      <c r="B347" s="47" t="s">
        <v>112</v>
      </c>
      <c r="C347" s="48"/>
      <c r="D347" s="48"/>
      <c r="E347" s="48"/>
      <c r="F347" s="48"/>
      <c r="G347" s="22">
        <f>SUM(G320:G346)</f>
        <v>2563.4</v>
      </c>
    </row>
    <row r="348" spans="1:7" ht="16.5" thickBot="1" x14ac:dyDescent="0.35"/>
    <row r="349" spans="1:7" ht="41.25" customHeight="1" thickBot="1" x14ac:dyDescent="0.35">
      <c r="A349" s="68" t="s">
        <v>83</v>
      </c>
      <c r="B349" s="69"/>
      <c r="C349" s="70" t="s">
        <v>84</v>
      </c>
      <c r="D349" s="71"/>
      <c r="E349" s="71"/>
      <c r="F349" s="71"/>
      <c r="G349" s="72"/>
    </row>
    <row r="350" spans="1:7" ht="41.25" customHeight="1" thickBot="1" x14ac:dyDescent="0.35">
      <c r="A350" s="73"/>
      <c r="B350" s="74"/>
      <c r="C350" s="70" t="s">
        <v>150</v>
      </c>
      <c r="D350" s="71"/>
      <c r="E350" s="71"/>
      <c r="F350" s="71"/>
      <c r="G350" s="72"/>
    </row>
  </sheetData>
  <mergeCells count="125">
    <mergeCell ref="A320:A347"/>
    <mergeCell ref="B347:F347"/>
    <mergeCell ref="A349:B350"/>
    <mergeCell ref="C349:G349"/>
    <mergeCell ref="C350:G350"/>
    <mergeCell ref="A308:A313"/>
    <mergeCell ref="B313:F313"/>
    <mergeCell ref="D314:E314"/>
    <mergeCell ref="A315:A318"/>
    <mergeCell ref="B318:F318"/>
    <mergeCell ref="D319:E319"/>
    <mergeCell ref="A288:A301"/>
    <mergeCell ref="B301:F301"/>
    <mergeCell ref="D302:E302"/>
    <mergeCell ref="A303:A306"/>
    <mergeCell ref="B306:F306"/>
    <mergeCell ref="D307:E307"/>
    <mergeCell ref="A276:A279"/>
    <mergeCell ref="B279:F279"/>
    <mergeCell ref="D280:E280"/>
    <mergeCell ref="A281:A286"/>
    <mergeCell ref="B286:F286"/>
    <mergeCell ref="D287:E287"/>
    <mergeCell ref="A255:A269"/>
    <mergeCell ref="B269:F269"/>
    <mergeCell ref="D270:E270"/>
    <mergeCell ref="A271:A274"/>
    <mergeCell ref="B274:F274"/>
    <mergeCell ref="D275:E275"/>
    <mergeCell ref="A243:A248"/>
    <mergeCell ref="B248:F248"/>
    <mergeCell ref="D249:E249"/>
    <mergeCell ref="A250:A253"/>
    <mergeCell ref="B253:F253"/>
    <mergeCell ref="D254:E254"/>
    <mergeCell ref="A222:A234"/>
    <mergeCell ref="B234:F234"/>
    <mergeCell ref="D235:E235"/>
    <mergeCell ref="A236:A241"/>
    <mergeCell ref="B241:F241"/>
    <mergeCell ref="D242:E242"/>
    <mergeCell ref="A210:A215"/>
    <mergeCell ref="B215:F215"/>
    <mergeCell ref="D216:E216"/>
    <mergeCell ref="A217:A220"/>
    <mergeCell ref="B220:F220"/>
    <mergeCell ref="D221:E221"/>
    <mergeCell ref="A194:A203"/>
    <mergeCell ref="B203:F203"/>
    <mergeCell ref="D204:E204"/>
    <mergeCell ref="A205:A208"/>
    <mergeCell ref="B208:F208"/>
    <mergeCell ref="D209:E209"/>
    <mergeCell ref="A182:A185"/>
    <mergeCell ref="B185:F185"/>
    <mergeCell ref="D186:E186"/>
    <mergeCell ref="A187:A192"/>
    <mergeCell ref="B192:F192"/>
    <mergeCell ref="D193:E193"/>
    <mergeCell ref="A148:A175"/>
    <mergeCell ref="B175:F175"/>
    <mergeCell ref="D176:E176"/>
    <mergeCell ref="A177:A180"/>
    <mergeCell ref="B180:F180"/>
    <mergeCell ref="D181:E181"/>
    <mergeCell ref="A136:A141"/>
    <mergeCell ref="B141:F141"/>
    <mergeCell ref="D142:E142"/>
    <mergeCell ref="A143:A146"/>
    <mergeCell ref="B146:F146"/>
    <mergeCell ref="D147:E147"/>
    <mergeCell ref="A116:A129"/>
    <mergeCell ref="B129:F129"/>
    <mergeCell ref="D130:E130"/>
    <mergeCell ref="A131:A134"/>
    <mergeCell ref="B134:F134"/>
    <mergeCell ref="D135:E135"/>
    <mergeCell ref="A104:A107"/>
    <mergeCell ref="B107:F107"/>
    <mergeCell ref="D108:E108"/>
    <mergeCell ref="A109:A114"/>
    <mergeCell ref="B114:F114"/>
    <mergeCell ref="D115:E115"/>
    <mergeCell ref="A83:A97"/>
    <mergeCell ref="B97:F97"/>
    <mergeCell ref="D98:E98"/>
    <mergeCell ref="A99:A102"/>
    <mergeCell ref="B102:F102"/>
    <mergeCell ref="D103:E103"/>
    <mergeCell ref="A71:A76"/>
    <mergeCell ref="B76:F76"/>
    <mergeCell ref="D77:E77"/>
    <mergeCell ref="A78:A81"/>
    <mergeCell ref="B81:F81"/>
    <mergeCell ref="D82:E82"/>
    <mergeCell ref="A50:A62"/>
    <mergeCell ref="B62:F62"/>
    <mergeCell ref="D63:E63"/>
    <mergeCell ref="A64:A69"/>
    <mergeCell ref="B69:F69"/>
    <mergeCell ref="D70:E70"/>
    <mergeCell ref="A38:A43"/>
    <mergeCell ref="B43:F43"/>
    <mergeCell ref="D44:E44"/>
    <mergeCell ref="A45:A48"/>
    <mergeCell ref="B48:F48"/>
    <mergeCell ref="D49:E49"/>
    <mergeCell ref="A22:A31"/>
    <mergeCell ref="B31:F31"/>
    <mergeCell ref="D32:E32"/>
    <mergeCell ref="A33:A36"/>
    <mergeCell ref="B36:F36"/>
    <mergeCell ref="D37:E37"/>
    <mergeCell ref="A10:A13"/>
    <mergeCell ref="B13:F13"/>
    <mergeCell ref="D14:E14"/>
    <mergeCell ref="A15:A20"/>
    <mergeCell ref="B20:F20"/>
    <mergeCell ref="D21:E21"/>
    <mergeCell ref="F1:G1"/>
    <mergeCell ref="A3:G3"/>
    <mergeCell ref="D4:E4"/>
    <mergeCell ref="A5:A8"/>
    <mergeCell ref="B8:F8"/>
    <mergeCell ref="D9:E9"/>
  </mergeCells>
  <pageMargins left="0.38" right="0.22" top="0.4" bottom="0.74803149606299213" header="0.31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"/>
  <sheetViews>
    <sheetView topLeftCell="A59" zoomScale="70" zoomScaleNormal="70" workbookViewId="0">
      <selection activeCell="L85" sqref="L85"/>
    </sheetView>
  </sheetViews>
  <sheetFormatPr defaultRowHeight="15" x14ac:dyDescent="0.25"/>
  <cols>
    <col min="1" max="1" width="5.140625" customWidth="1"/>
    <col min="2" max="2" width="66.5703125" customWidth="1"/>
    <col min="3" max="3" width="10.5703125" customWidth="1"/>
    <col min="4" max="4" width="13" customWidth="1"/>
    <col min="5" max="5" width="17" customWidth="1"/>
    <col min="6" max="6" width="1.7109375" customWidth="1"/>
    <col min="7" max="15" width="9.5703125" customWidth="1"/>
    <col min="16" max="16" width="12.28515625" customWidth="1"/>
    <col min="17" max="17" width="17.28515625" customWidth="1"/>
    <col min="18" max="18" width="9" customWidth="1"/>
    <col min="267" max="267" width="45.85546875" customWidth="1"/>
    <col min="268" max="268" width="19.28515625" bestFit="1" customWidth="1"/>
    <col min="269" max="269" width="17" customWidth="1"/>
    <col min="270" max="270" width="10.5703125" customWidth="1"/>
    <col min="271" max="271" width="18.28515625" customWidth="1"/>
    <col min="523" max="523" width="45.85546875" customWidth="1"/>
    <col min="524" max="524" width="19.28515625" bestFit="1" customWidth="1"/>
    <col min="525" max="525" width="17" customWidth="1"/>
    <col min="526" max="526" width="10.5703125" customWidth="1"/>
    <col min="527" max="527" width="18.28515625" customWidth="1"/>
    <col min="779" max="779" width="45.85546875" customWidth="1"/>
    <col min="780" max="780" width="19.28515625" bestFit="1" customWidth="1"/>
    <col min="781" max="781" width="17" customWidth="1"/>
    <col min="782" max="782" width="10.5703125" customWidth="1"/>
    <col min="783" max="783" width="18.28515625" customWidth="1"/>
    <col min="1035" max="1035" width="45.85546875" customWidth="1"/>
    <col min="1036" max="1036" width="19.28515625" bestFit="1" customWidth="1"/>
    <col min="1037" max="1037" width="17" customWidth="1"/>
    <col min="1038" max="1038" width="10.5703125" customWidth="1"/>
    <col min="1039" max="1039" width="18.28515625" customWidth="1"/>
    <col min="1291" max="1291" width="45.85546875" customWidth="1"/>
    <col min="1292" max="1292" width="19.28515625" bestFit="1" customWidth="1"/>
    <col min="1293" max="1293" width="17" customWidth="1"/>
    <col min="1294" max="1294" width="10.5703125" customWidth="1"/>
    <col min="1295" max="1295" width="18.28515625" customWidth="1"/>
    <col min="1547" max="1547" width="45.85546875" customWidth="1"/>
    <col min="1548" max="1548" width="19.28515625" bestFit="1" customWidth="1"/>
    <col min="1549" max="1549" width="17" customWidth="1"/>
    <col min="1550" max="1550" width="10.5703125" customWidth="1"/>
    <col min="1551" max="1551" width="18.28515625" customWidth="1"/>
    <col min="1803" max="1803" width="45.85546875" customWidth="1"/>
    <col min="1804" max="1804" width="19.28515625" bestFit="1" customWidth="1"/>
    <col min="1805" max="1805" width="17" customWidth="1"/>
    <col min="1806" max="1806" width="10.5703125" customWidth="1"/>
    <col min="1807" max="1807" width="18.28515625" customWidth="1"/>
    <col min="2059" max="2059" width="45.85546875" customWidth="1"/>
    <col min="2060" max="2060" width="19.28515625" bestFit="1" customWidth="1"/>
    <col min="2061" max="2061" width="17" customWidth="1"/>
    <col min="2062" max="2062" width="10.5703125" customWidth="1"/>
    <col min="2063" max="2063" width="18.28515625" customWidth="1"/>
    <col min="2315" max="2315" width="45.85546875" customWidth="1"/>
    <col min="2316" max="2316" width="19.28515625" bestFit="1" customWidth="1"/>
    <col min="2317" max="2317" width="17" customWidth="1"/>
    <col min="2318" max="2318" width="10.5703125" customWidth="1"/>
    <col min="2319" max="2319" width="18.28515625" customWidth="1"/>
    <col min="2571" max="2571" width="45.85546875" customWidth="1"/>
    <col min="2572" max="2572" width="19.28515625" bestFit="1" customWidth="1"/>
    <col min="2573" max="2573" width="17" customWidth="1"/>
    <col min="2574" max="2574" width="10.5703125" customWidth="1"/>
    <col min="2575" max="2575" width="18.28515625" customWidth="1"/>
    <col min="2827" max="2827" width="45.85546875" customWidth="1"/>
    <col min="2828" max="2828" width="19.28515625" bestFit="1" customWidth="1"/>
    <col min="2829" max="2829" width="17" customWidth="1"/>
    <col min="2830" max="2830" width="10.5703125" customWidth="1"/>
    <col min="2831" max="2831" width="18.28515625" customWidth="1"/>
    <col min="3083" max="3083" width="45.85546875" customWidth="1"/>
    <col min="3084" max="3084" width="19.28515625" bestFit="1" customWidth="1"/>
    <col min="3085" max="3085" width="17" customWidth="1"/>
    <col min="3086" max="3086" width="10.5703125" customWidth="1"/>
    <col min="3087" max="3087" width="18.28515625" customWidth="1"/>
    <col min="3339" max="3339" width="45.85546875" customWidth="1"/>
    <col min="3340" max="3340" width="19.28515625" bestFit="1" customWidth="1"/>
    <col min="3341" max="3341" width="17" customWidth="1"/>
    <col min="3342" max="3342" width="10.5703125" customWidth="1"/>
    <col min="3343" max="3343" width="18.28515625" customWidth="1"/>
    <col min="3595" max="3595" width="45.85546875" customWidth="1"/>
    <col min="3596" max="3596" width="19.28515625" bestFit="1" customWidth="1"/>
    <col min="3597" max="3597" width="17" customWidth="1"/>
    <col min="3598" max="3598" width="10.5703125" customWidth="1"/>
    <col min="3599" max="3599" width="18.28515625" customWidth="1"/>
    <col min="3851" max="3851" width="45.85546875" customWidth="1"/>
    <col min="3852" max="3852" width="19.28515625" bestFit="1" customWidth="1"/>
    <col min="3853" max="3853" width="17" customWidth="1"/>
    <col min="3854" max="3854" width="10.5703125" customWidth="1"/>
    <col min="3855" max="3855" width="18.28515625" customWidth="1"/>
    <col min="4107" max="4107" width="45.85546875" customWidth="1"/>
    <col min="4108" max="4108" width="19.28515625" bestFit="1" customWidth="1"/>
    <col min="4109" max="4109" width="17" customWidth="1"/>
    <col min="4110" max="4110" width="10.5703125" customWidth="1"/>
    <col min="4111" max="4111" width="18.28515625" customWidth="1"/>
    <col min="4363" max="4363" width="45.85546875" customWidth="1"/>
    <col min="4364" max="4364" width="19.28515625" bestFit="1" customWidth="1"/>
    <col min="4365" max="4365" width="17" customWidth="1"/>
    <col min="4366" max="4366" width="10.5703125" customWidth="1"/>
    <col min="4367" max="4367" width="18.28515625" customWidth="1"/>
    <col min="4619" max="4619" width="45.85546875" customWidth="1"/>
    <col min="4620" max="4620" width="19.28515625" bestFit="1" customWidth="1"/>
    <col min="4621" max="4621" width="17" customWidth="1"/>
    <col min="4622" max="4622" width="10.5703125" customWidth="1"/>
    <col min="4623" max="4623" width="18.28515625" customWidth="1"/>
    <col min="4875" max="4875" width="45.85546875" customWidth="1"/>
    <col min="4876" max="4876" width="19.28515625" bestFit="1" customWidth="1"/>
    <col min="4877" max="4877" width="17" customWidth="1"/>
    <col min="4878" max="4878" width="10.5703125" customWidth="1"/>
    <col min="4879" max="4879" width="18.28515625" customWidth="1"/>
    <col min="5131" max="5131" width="45.85546875" customWidth="1"/>
    <col min="5132" max="5132" width="19.28515625" bestFit="1" customWidth="1"/>
    <col min="5133" max="5133" width="17" customWidth="1"/>
    <col min="5134" max="5134" width="10.5703125" customWidth="1"/>
    <col min="5135" max="5135" width="18.28515625" customWidth="1"/>
    <col min="5387" max="5387" width="45.85546875" customWidth="1"/>
    <col min="5388" max="5388" width="19.28515625" bestFit="1" customWidth="1"/>
    <col min="5389" max="5389" width="17" customWidth="1"/>
    <col min="5390" max="5390" width="10.5703125" customWidth="1"/>
    <col min="5391" max="5391" width="18.28515625" customWidth="1"/>
    <col min="5643" max="5643" width="45.85546875" customWidth="1"/>
    <col min="5644" max="5644" width="19.28515625" bestFit="1" customWidth="1"/>
    <col min="5645" max="5645" width="17" customWidth="1"/>
    <col min="5646" max="5646" width="10.5703125" customWidth="1"/>
    <col min="5647" max="5647" width="18.28515625" customWidth="1"/>
    <col min="5899" max="5899" width="45.85546875" customWidth="1"/>
    <col min="5900" max="5900" width="19.28515625" bestFit="1" customWidth="1"/>
    <col min="5901" max="5901" width="17" customWidth="1"/>
    <col min="5902" max="5902" width="10.5703125" customWidth="1"/>
    <col min="5903" max="5903" width="18.28515625" customWidth="1"/>
    <col min="6155" max="6155" width="45.85546875" customWidth="1"/>
    <col min="6156" max="6156" width="19.28515625" bestFit="1" customWidth="1"/>
    <col min="6157" max="6157" width="17" customWidth="1"/>
    <col min="6158" max="6158" width="10.5703125" customWidth="1"/>
    <col min="6159" max="6159" width="18.28515625" customWidth="1"/>
    <col min="6411" max="6411" width="45.85546875" customWidth="1"/>
    <col min="6412" max="6412" width="19.28515625" bestFit="1" customWidth="1"/>
    <col min="6413" max="6413" width="17" customWidth="1"/>
    <col min="6414" max="6414" width="10.5703125" customWidth="1"/>
    <col min="6415" max="6415" width="18.28515625" customWidth="1"/>
    <col min="6667" max="6667" width="45.85546875" customWidth="1"/>
    <col min="6668" max="6668" width="19.28515625" bestFit="1" customWidth="1"/>
    <col min="6669" max="6669" width="17" customWidth="1"/>
    <col min="6670" max="6670" width="10.5703125" customWidth="1"/>
    <col min="6671" max="6671" width="18.28515625" customWidth="1"/>
    <col min="6923" max="6923" width="45.85546875" customWidth="1"/>
    <col min="6924" max="6924" width="19.28515625" bestFit="1" customWidth="1"/>
    <col min="6925" max="6925" width="17" customWidth="1"/>
    <col min="6926" max="6926" width="10.5703125" customWidth="1"/>
    <col min="6927" max="6927" width="18.28515625" customWidth="1"/>
    <col min="7179" max="7179" width="45.85546875" customWidth="1"/>
    <col min="7180" max="7180" width="19.28515625" bestFit="1" customWidth="1"/>
    <col min="7181" max="7181" width="17" customWidth="1"/>
    <col min="7182" max="7182" width="10.5703125" customWidth="1"/>
    <col min="7183" max="7183" width="18.28515625" customWidth="1"/>
    <col min="7435" max="7435" width="45.85546875" customWidth="1"/>
    <col min="7436" max="7436" width="19.28515625" bestFit="1" customWidth="1"/>
    <col min="7437" max="7437" width="17" customWidth="1"/>
    <col min="7438" max="7438" width="10.5703125" customWidth="1"/>
    <col min="7439" max="7439" width="18.28515625" customWidth="1"/>
    <col min="7691" max="7691" width="45.85546875" customWidth="1"/>
    <col min="7692" max="7692" width="19.28515625" bestFit="1" customWidth="1"/>
    <col min="7693" max="7693" width="17" customWidth="1"/>
    <col min="7694" max="7694" width="10.5703125" customWidth="1"/>
    <col min="7695" max="7695" width="18.28515625" customWidth="1"/>
    <col min="7947" max="7947" width="45.85546875" customWidth="1"/>
    <col min="7948" max="7948" width="19.28515625" bestFit="1" customWidth="1"/>
    <col min="7949" max="7949" width="17" customWidth="1"/>
    <col min="7950" max="7950" width="10.5703125" customWidth="1"/>
    <col min="7951" max="7951" width="18.28515625" customWidth="1"/>
    <col min="8203" max="8203" width="45.85546875" customWidth="1"/>
    <col min="8204" max="8204" width="19.28515625" bestFit="1" customWidth="1"/>
    <col min="8205" max="8205" width="17" customWidth="1"/>
    <col min="8206" max="8206" width="10.5703125" customWidth="1"/>
    <col min="8207" max="8207" width="18.28515625" customWidth="1"/>
    <col min="8459" max="8459" width="45.85546875" customWidth="1"/>
    <col min="8460" max="8460" width="19.28515625" bestFit="1" customWidth="1"/>
    <col min="8461" max="8461" width="17" customWidth="1"/>
    <col min="8462" max="8462" width="10.5703125" customWidth="1"/>
    <col min="8463" max="8463" width="18.28515625" customWidth="1"/>
    <col min="8715" max="8715" width="45.85546875" customWidth="1"/>
    <col min="8716" max="8716" width="19.28515625" bestFit="1" customWidth="1"/>
    <col min="8717" max="8717" width="17" customWidth="1"/>
    <col min="8718" max="8718" width="10.5703125" customWidth="1"/>
    <col min="8719" max="8719" width="18.28515625" customWidth="1"/>
    <col min="8971" max="8971" width="45.85546875" customWidth="1"/>
    <col min="8972" max="8972" width="19.28515625" bestFit="1" customWidth="1"/>
    <col min="8973" max="8973" width="17" customWidth="1"/>
    <col min="8974" max="8974" width="10.5703125" customWidth="1"/>
    <col min="8975" max="8975" width="18.28515625" customWidth="1"/>
    <col min="9227" max="9227" width="45.85546875" customWidth="1"/>
    <col min="9228" max="9228" width="19.28515625" bestFit="1" customWidth="1"/>
    <col min="9229" max="9229" width="17" customWidth="1"/>
    <col min="9230" max="9230" width="10.5703125" customWidth="1"/>
    <col min="9231" max="9231" width="18.28515625" customWidth="1"/>
    <col min="9483" max="9483" width="45.85546875" customWidth="1"/>
    <col min="9484" max="9484" width="19.28515625" bestFit="1" customWidth="1"/>
    <col min="9485" max="9485" width="17" customWidth="1"/>
    <col min="9486" max="9486" width="10.5703125" customWidth="1"/>
    <col min="9487" max="9487" width="18.28515625" customWidth="1"/>
    <col min="9739" max="9739" width="45.85546875" customWidth="1"/>
    <col min="9740" max="9740" width="19.28515625" bestFit="1" customWidth="1"/>
    <col min="9741" max="9741" width="17" customWidth="1"/>
    <col min="9742" max="9742" width="10.5703125" customWidth="1"/>
    <col min="9743" max="9743" width="18.28515625" customWidth="1"/>
    <col min="9995" max="9995" width="45.85546875" customWidth="1"/>
    <col min="9996" max="9996" width="19.28515625" bestFit="1" customWidth="1"/>
    <col min="9997" max="9997" width="17" customWidth="1"/>
    <col min="9998" max="9998" width="10.5703125" customWidth="1"/>
    <col min="9999" max="9999" width="18.28515625" customWidth="1"/>
    <col min="10251" max="10251" width="45.85546875" customWidth="1"/>
    <col min="10252" max="10252" width="19.28515625" bestFit="1" customWidth="1"/>
    <col min="10253" max="10253" width="17" customWidth="1"/>
    <col min="10254" max="10254" width="10.5703125" customWidth="1"/>
    <col min="10255" max="10255" width="18.28515625" customWidth="1"/>
    <col min="10507" max="10507" width="45.85546875" customWidth="1"/>
    <col min="10508" max="10508" width="19.28515625" bestFit="1" customWidth="1"/>
    <col min="10509" max="10509" width="17" customWidth="1"/>
    <col min="10510" max="10510" width="10.5703125" customWidth="1"/>
    <col min="10511" max="10511" width="18.28515625" customWidth="1"/>
    <col min="10763" max="10763" width="45.85546875" customWidth="1"/>
    <col min="10764" max="10764" width="19.28515625" bestFit="1" customWidth="1"/>
    <col min="10765" max="10765" width="17" customWidth="1"/>
    <col min="10766" max="10766" width="10.5703125" customWidth="1"/>
    <col min="10767" max="10767" width="18.28515625" customWidth="1"/>
    <col min="11019" max="11019" width="45.85546875" customWidth="1"/>
    <col min="11020" max="11020" width="19.28515625" bestFit="1" customWidth="1"/>
    <col min="11021" max="11021" width="17" customWidth="1"/>
    <col min="11022" max="11022" width="10.5703125" customWidth="1"/>
    <col min="11023" max="11023" width="18.28515625" customWidth="1"/>
    <col min="11275" max="11275" width="45.85546875" customWidth="1"/>
    <col min="11276" max="11276" width="19.28515625" bestFit="1" customWidth="1"/>
    <col min="11277" max="11277" width="17" customWidth="1"/>
    <col min="11278" max="11278" width="10.5703125" customWidth="1"/>
    <col min="11279" max="11279" width="18.28515625" customWidth="1"/>
    <col min="11531" max="11531" width="45.85546875" customWidth="1"/>
    <col min="11532" max="11532" width="19.28515625" bestFit="1" customWidth="1"/>
    <col min="11533" max="11533" width="17" customWidth="1"/>
    <col min="11534" max="11534" width="10.5703125" customWidth="1"/>
    <col min="11535" max="11535" width="18.28515625" customWidth="1"/>
    <col min="11787" max="11787" width="45.85546875" customWidth="1"/>
    <col min="11788" max="11788" width="19.28515625" bestFit="1" customWidth="1"/>
    <col min="11789" max="11789" width="17" customWidth="1"/>
    <col min="11790" max="11790" width="10.5703125" customWidth="1"/>
    <col min="11791" max="11791" width="18.28515625" customWidth="1"/>
    <col min="12043" max="12043" width="45.85546875" customWidth="1"/>
    <col min="12044" max="12044" width="19.28515625" bestFit="1" customWidth="1"/>
    <col min="12045" max="12045" width="17" customWidth="1"/>
    <col min="12046" max="12046" width="10.5703125" customWidth="1"/>
    <col min="12047" max="12047" width="18.28515625" customWidth="1"/>
    <col min="12299" max="12299" width="45.85546875" customWidth="1"/>
    <col min="12300" max="12300" width="19.28515625" bestFit="1" customWidth="1"/>
    <col min="12301" max="12301" width="17" customWidth="1"/>
    <col min="12302" max="12302" width="10.5703125" customWidth="1"/>
    <col min="12303" max="12303" width="18.28515625" customWidth="1"/>
    <col min="12555" max="12555" width="45.85546875" customWidth="1"/>
    <col min="12556" max="12556" width="19.28515625" bestFit="1" customWidth="1"/>
    <col min="12557" max="12557" width="17" customWidth="1"/>
    <col min="12558" max="12558" width="10.5703125" customWidth="1"/>
    <col min="12559" max="12559" width="18.28515625" customWidth="1"/>
    <col min="12811" max="12811" width="45.85546875" customWidth="1"/>
    <col min="12812" max="12812" width="19.28515625" bestFit="1" customWidth="1"/>
    <col min="12813" max="12813" width="17" customWidth="1"/>
    <col min="12814" max="12814" width="10.5703125" customWidth="1"/>
    <col min="12815" max="12815" width="18.28515625" customWidth="1"/>
    <col min="13067" max="13067" width="45.85546875" customWidth="1"/>
    <col min="13068" max="13068" width="19.28515625" bestFit="1" customWidth="1"/>
    <col min="13069" max="13069" width="17" customWidth="1"/>
    <col min="13070" max="13070" width="10.5703125" customWidth="1"/>
    <col min="13071" max="13071" width="18.28515625" customWidth="1"/>
    <col min="13323" max="13323" width="45.85546875" customWidth="1"/>
    <col min="13324" max="13324" width="19.28515625" bestFit="1" customWidth="1"/>
    <col min="13325" max="13325" width="17" customWidth="1"/>
    <col min="13326" max="13326" width="10.5703125" customWidth="1"/>
    <col min="13327" max="13327" width="18.28515625" customWidth="1"/>
    <col min="13579" max="13579" width="45.85546875" customWidth="1"/>
    <col min="13580" max="13580" width="19.28515625" bestFit="1" customWidth="1"/>
    <col min="13581" max="13581" width="17" customWidth="1"/>
    <col min="13582" max="13582" width="10.5703125" customWidth="1"/>
    <col min="13583" max="13583" width="18.28515625" customWidth="1"/>
    <col min="13835" max="13835" width="45.85546875" customWidth="1"/>
    <col min="13836" max="13836" width="19.28515625" bestFit="1" customWidth="1"/>
    <col min="13837" max="13837" width="17" customWidth="1"/>
    <col min="13838" max="13838" width="10.5703125" customWidth="1"/>
    <col min="13839" max="13839" width="18.28515625" customWidth="1"/>
    <col min="14091" max="14091" width="45.85546875" customWidth="1"/>
    <col min="14092" max="14092" width="19.28515625" bestFit="1" customWidth="1"/>
    <col min="14093" max="14093" width="17" customWidth="1"/>
    <col min="14094" max="14094" width="10.5703125" customWidth="1"/>
    <col min="14095" max="14095" width="18.28515625" customWidth="1"/>
    <col min="14347" max="14347" width="45.85546875" customWidth="1"/>
    <col min="14348" max="14348" width="19.28515625" bestFit="1" customWidth="1"/>
    <col min="14349" max="14349" width="17" customWidth="1"/>
    <col min="14350" max="14350" width="10.5703125" customWidth="1"/>
    <col min="14351" max="14351" width="18.28515625" customWidth="1"/>
    <col min="14603" max="14603" width="45.85546875" customWidth="1"/>
    <col min="14604" max="14604" width="19.28515625" bestFit="1" customWidth="1"/>
    <col min="14605" max="14605" width="17" customWidth="1"/>
    <col min="14606" max="14606" width="10.5703125" customWidth="1"/>
    <col min="14607" max="14607" width="18.28515625" customWidth="1"/>
    <col min="14859" max="14859" width="45.85546875" customWidth="1"/>
    <col min="14860" max="14860" width="19.28515625" bestFit="1" customWidth="1"/>
    <col min="14861" max="14861" width="17" customWidth="1"/>
    <col min="14862" max="14862" width="10.5703125" customWidth="1"/>
    <col min="14863" max="14863" width="18.28515625" customWidth="1"/>
    <col min="15115" max="15115" width="45.85546875" customWidth="1"/>
    <col min="15116" max="15116" width="19.28515625" bestFit="1" customWidth="1"/>
    <col min="15117" max="15117" width="17" customWidth="1"/>
    <col min="15118" max="15118" width="10.5703125" customWidth="1"/>
    <col min="15119" max="15119" width="18.28515625" customWidth="1"/>
    <col min="15371" max="15371" width="45.85546875" customWidth="1"/>
    <col min="15372" max="15372" width="19.28515625" bestFit="1" customWidth="1"/>
    <col min="15373" max="15373" width="17" customWidth="1"/>
    <col min="15374" max="15374" width="10.5703125" customWidth="1"/>
    <col min="15375" max="15375" width="18.28515625" customWidth="1"/>
    <col min="15627" max="15627" width="45.85546875" customWidth="1"/>
    <col min="15628" max="15628" width="19.28515625" bestFit="1" customWidth="1"/>
    <col min="15629" max="15629" width="17" customWidth="1"/>
    <col min="15630" max="15630" width="10.5703125" customWidth="1"/>
    <col min="15631" max="15631" width="18.28515625" customWidth="1"/>
    <col min="15883" max="15883" width="45.85546875" customWidth="1"/>
    <col min="15884" max="15884" width="19.28515625" bestFit="1" customWidth="1"/>
    <col min="15885" max="15885" width="17" customWidth="1"/>
    <col min="15886" max="15886" width="10.5703125" customWidth="1"/>
    <col min="15887" max="15887" width="18.28515625" customWidth="1"/>
    <col min="16139" max="16139" width="45.85546875" customWidth="1"/>
    <col min="16140" max="16140" width="19.28515625" bestFit="1" customWidth="1"/>
    <col min="16141" max="16141" width="17" customWidth="1"/>
    <col min="16142" max="16142" width="10.5703125" customWidth="1"/>
    <col min="16143" max="16143" width="18.28515625" customWidth="1"/>
  </cols>
  <sheetData>
    <row r="1" spans="1:21" ht="80.099999999999994" customHeight="1" x14ac:dyDescent="0.25">
      <c r="A1" s="75" t="s">
        <v>151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Q1" s="76" t="s">
        <v>152</v>
      </c>
    </row>
    <row r="2" spans="1:21" ht="62.25" customHeight="1" x14ac:dyDescent="0.25">
      <c r="A2" s="77" t="s">
        <v>153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40"/>
      <c r="S2" s="40"/>
      <c r="T2" s="40"/>
      <c r="U2" s="40"/>
    </row>
    <row r="3" spans="1:21" ht="30" customHeight="1" x14ac:dyDescent="0.25">
      <c r="A3" s="78" t="s">
        <v>154</v>
      </c>
      <c r="B3" s="78"/>
      <c r="C3" s="79"/>
      <c r="D3" s="79"/>
      <c r="E3" s="79"/>
      <c r="F3" s="79"/>
      <c r="G3" s="40"/>
      <c r="H3" s="40"/>
      <c r="I3" s="40"/>
      <c r="J3" s="40"/>
      <c r="K3" s="40"/>
      <c r="L3" s="40"/>
      <c r="M3" s="40"/>
      <c r="N3" s="40"/>
      <c r="O3" s="40"/>
      <c r="P3" s="40"/>
      <c r="Q3" s="80" t="s">
        <v>155</v>
      </c>
      <c r="R3" s="40"/>
      <c r="S3" s="40"/>
      <c r="T3" s="40"/>
      <c r="U3" s="40"/>
    </row>
    <row r="4" spans="1:21" ht="20.100000000000001" customHeight="1" thickBot="1" x14ac:dyDescent="0.3">
      <c r="A4" s="81"/>
      <c r="B4" s="82"/>
      <c r="C4" s="79"/>
      <c r="D4" s="79"/>
      <c r="E4" s="79"/>
      <c r="F4" s="79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1" ht="20.100000000000001" customHeight="1" thickBot="1" x14ac:dyDescent="0.3">
      <c r="A5" s="83" t="s">
        <v>131</v>
      </c>
      <c r="B5" s="83" t="s">
        <v>132</v>
      </c>
      <c r="C5" s="84" t="s">
        <v>140</v>
      </c>
      <c r="D5" s="84" t="s">
        <v>141</v>
      </c>
      <c r="E5" s="84" t="s">
        <v>142</v>
      </c>
      <c r="F5" s="85"/>
      <c r="G5" s="86" t="s">
        <v>156</v>
      </c>
      <c r="H5" s="86"/>
      <c r="I5" s="86"/>
      <c r="J5" s="86"/>
      <c r="K5" s="86"/>
      <c r="L5" s="86"/>
      <c r="M5" s="86"/>
      <c r="N5" s="86"/>
      <c r="O5" s="86"/>
      <c r="P5" s="86"/>
      <c r="Q5" s="87"/>
      <c r="R5" s="40"/>
      <c r="S5" s="40"/>
      <c r="T5" s="40"/>
      <c r="U5" s="40"/>
    </row>
    <row r="6" spans="1:21" ht="39.950000000000003" customHeight="1" thickBot="1" x14ac:dyDescent="0.3">
      <c r="A6" s="88"/>
      <c r="B6" s="88"/>
      <c r="C6" s="89"/>
      <c r="D6" s="89"/>
      <c r="E6" s="89"/>
      <c r="F6" s="90"/>
      <c r="G6" s="91">
        <v>5000</v>
      </c>
      <c r="H6" s="91">
        <v>10000</v>
      </c>
      <c r="I6" s="91">
        <v>15000</v>
      </c>
      <c r="J6" s="91">
        <v>20000</v>
      </c>
      <c r="K6" s="91">
        <v>25000</v>
      </c>
      <c r="L6" s="91">
        <v>30000</v>
      </c>
      <c r="M6" s="91">
        <v>35000</v>
      </c>
      <c r="N6" s="91">
        <v>40000</v>
      </c>
      <c r="O6" s="91">
        <v>45000</v>
      </c>
      <c r="P6" s="91">
        <v>50000</v>
      </c>
      <c r="Q6" s="92" t="s">
        <v>157</v>
      </c>
      <c r="R6" s="40"/>
      <c r="S6" s="40"/>
      <c r="T6" s="40"/>
      <c r="U6" s="40"/>
    </row>
    <row r="7" spans="1:21" ht="12" hidden="1" customHeight="1" thickBot="1" x14ac:dyDescent="0.3">
      <c r="A7" s="93"/>
      <c r="B7" s="94"/>
      <c r="C7" s="94"/>
      <c r="D7" s="94"/>
      <c r="E7" s="94"/>
      <c r="F7" s="95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  <c r="R7" s="40"/>
      <c r="S7" s="40"/>
      <c r="T7" s="40"/>
      <c r="U7" s="40"/>
    </row>
    <row r="8" spans="1:21" ht="20.100000000000001" customHeight="1" x14ac:dyDescent="0.25">
      <c r="A8" s="98">
        <v>1</v>
      </c>
      <c r="B8" s="99" t="s">
        <v>158</v>
      </c>
      <c r="C8" s="100">
        <v>245</v>
      </c>
      <c r="D8" s="100">
        <v>23.4</v>
      </c>
      <c r="E8" s="101">
        <v>10.8</v>
      </c>
      <c r="F8" s="102"/>
      <c r="G8" s="103">
        <v>279.2</v>
      </c>
      <c r="H8" s="103">
        <v>279.2</v>
      </c>
      <c r="I8" s="103">
        <v>279.2</v>
      </c>
      <c r="J8" s="103">
        <v>279.2</v>
      </c>
      <c r="K8" s="103">
        <v>279.2</v>
      </c>
      <c r="L8" s="103">
        <v>279.2</v>
      </c>
      <c r="M8" s="103">
        <v>279.2</v>
      </c>
      <c r="N8" s="103">
        <v>279.2</v>
      </c>
      <c r="O8" s="103">
        <v>279.2</v>
      </c>
      <c r="P8" s="103">
        <v>279.2</v>
      </c>
      <c r="Q8" s="104">
        <f t="shared" ref="Q8:Q20" si="0">SUM(G8:P8)</f>
        <v>2791.9999999999995</v>
      </c>
      <c r="R8" s="40"/>
      <c r="S8" s="40"/>
      <c r="T8" s="40"/>
      <c r="U8" s="40"/>
    </row>
    <row r="9" spans="1:21" ht="20.100000000000001" customHeight="1" x14ac:dyDescent="0.25">
      <c r="A9" s="105">
        <v>3</v>
      </c>
      <c r="B9" s="106" t="s">
        <v>159</v>
      </c>
      <c r="C9" s="107"/>
      <c r="D9" s="107">
        <v>419.4</v>
      </c>
      <c r="E9" s="108">
        <v>95.4</v>
      </c>
      <c r="F9" s="102"/>
      <c r="G9" s="109"/>
      <c r="H9" s="110"/>
      <c r="I9" s="110"/>
      <c r="J9" s="110"/>
      <c r="K9" s="110"/>
      <c r="L9" s="110"/>
      <c r="M9" s="110"/>
      <c r="N9" s="110"/>
      <c r="O9" s="110"/>
      <c r="P9" s="110"/>
      <c r="Q9" s="111">
        <f t="shared" si="0"/>
        <v>0</v>
      </c>
      <c r="R9" s="40"/>
      <c r="S9" s="40"/>
      <c r="T9" s="40"/>
      <c r="U9" s="40"/>
    </row>
    <row r="10" spans="1:21" ht="20.100000000000001" customHeight="1" x14ac:dyDescent="0.25">
      <c r="A10" s="112">
        <v>4</v>
      </c>
      <c r="B10" s="106" t="s">
        <v>133</v>
      </c>
      <c r="C10" s="107"/>
      <c r="D10" s="107">
        <v>41.4</v>
      </c>
      <c r="E10" s="108">
        <v>23.4</v>
      </c>
      <c r="F10" s="102"/>
      <c r="G10" s="109"/>
      <c r="H10" s="110"/>
      <c r="I10" s="110"/>
      <c r="J10" s="110">
        <v>64.8</v>
      </c>
      <c r="K10" s="110"/>
      <c r="L10" s="110"/>
      <c r="M10" s="110"/>
      <c r="N10" s="110">
        <v>64.8</v>
      </c>
      <c r="O10" s="110"/>
      <c r="P10" s="110"/>
      <c r="Q10" s="111">
        <f t="shared" si="0"/>
        <v>129.6</v>
      </c>
      <c r="R10" s="40"/>
      <c r="S10" s="40"/>
      <c r="T10" s="40"/>
      <c r="U10" s="40"/>
    </row>
    <row r="11" spans="1:21" ht="20.100000000000001" customHeight="1" x14ac:dyDescent="0.25">
      <c r="A11" s="105">
        <v>5</v>
      </c>
      <c r="B11" s="106" t="s">
        <v>134</v>
      </c>
      <c r="C11" s="107"/>
      <c r="D11" s="107">
        <v>142.19999999999999</v>
      </c>
      <c r="E11" s="108">
        <v>29.7</v>
      </c>
      <c r="F11" s="102"/>
      <c r="G11" s="109"/>
      <c r="H11" s="110">
        <v>171.9</v>
      </c>
      <c r="I11" s="110"/>
      <c r="J11" s="110">
        <v>171.9</v>
      </c>
      <c r="K11" s="110"/>
      <c r="L11" s="110">
        <v>171.9</v>
      </c>
      <c r="M11" s="110"/>
      <c r="N11" s="110">
        <v>171.9</v>
      </c>
      <c r="O11" s="110"/>
      <c r="P11" s="110">
        <v>171.9</v>
      </c>
      <c r="Q11" s="111">
        <f t="shared" si="0"/>
        <v>859.5</v>
      </c>
      <c r="R11" s="40"/>
      <c r="S11" s="40"/>
      <c r="T11" s="40"/>
      <c r="U11" s="40"/>
    </row>
    <row r="12" spans="1:21" ht="20.100000000000001" customHeight="1" x14ac:dyDescent="0.25">
      <c r="A12" s="112">
        <v>6</v>
      </c>
      <c r="B12" s="106" t="s">
        <v>135</v>
      </c>
      <c r="C12" s="107"/>
      <c r="D12" s="107">
        <v>27</v>
      </c>
      <c r="E12" s="108">
        <v>18</v>
      </c>
      <c r="F12" s="102"/>
      <c r="G12" s="109"/>
      <c r="H12" s="110"/>
      <c r="I12" s="110"/>
      <c r="J12" s="110">
        <v>45</v>
      </c>
      <c r="K12" s="110"/>
      <c r="L12" s="110"/>
      <c r="M12" s="110"/>
      <c r="N12" s="110">
        <v>45</v>
      </c>
      <c r="O12" s="110"/>
      <c r="P12" s="110"/>
      <c r="Q12" s="111">
        <f t="shared" si="0"/>
        <v>90</v>
      </c>
      <c r="R12" s="40"/>
      <c r="S12" s="40"/>
      <c r="T12" s="40"/>
      <c r="U12" s="40"/>
    </row>
    <row r="13" spans="1:21" ht="20.100000000000001" customHeight="1" x14ac:dyDescent="0.25">
      <c r="A13" s="105">
        <v>7</v>
      </c>
      <c r="B13" s="113" t="s">
        <v>160</v>
      </c>
      <c r="C13" s="114"/>
      <c r="D13" s="114">
        <v>222.3</v>
      </c>
      <c r="E13" s="115">
        <v>64.8</v>
      </c>
      <c r="F13" s="116"/>
      <c r="G13" s="109"/>
      <c r="H13" s="110"/>
      <c r="I13" s="110"/>
      <c r="J13" s="110"/>
      <c r="K13" s="110"/>
      <c r="L13" s="110"/>
      <c r="M13" s="110"/>
      <c r="N13" s="110"/>
      <c r="O13" s="110"/>
      <c r="P13" s="110"/>
      <c r="Q13" s="111">
        <f t="shared" si="0"/>
        <v>0</v>
      </c>
      <c r="R13" s="40"/>
      <c r="S13" s="40"/>
      <c r="T13" s="40"/>
      <c r="U13" s="40"/>
    </row>
    <row r="14" spans="1:21" ht="20.100000000000001" customHeight="1" x14ac:dyDescent="0.25">
      <c r="A14" s="112">
        <v>8</v>
      </c>
      <c r="B14" s="106" t="s">
        <v>161</v>
      </c>
      <c r="C14" s="107">
        <v>72.900000000000006</v>
      </c>
      <c r="D14" s="107"/>
      <c r="E14" s="108">
        <v>32.4</v>
      </c>
      <c r="F14" s="102"/>
      <c r="G14" s="109"/>
      <c r="H14" s="110"/>
      <c r="I14" s="110"/>
      <c r="J14" s="110"/>
      <c r="K14" s="110"/>
      <c r="L14" s="110"/>
      <c r="M14" s="110"/>
      <c r="N14" s="110"/>
      <c r="O14" s="110"/>
      <c r="P14" s="110"/>
      <c r="Q14" s="111">
        <f t="shared" si="0"/>
        <v>0</v>
      </c>
      <c r="R14" s="40"/>
      <c r="S14" s="40"/>
      <c r="T14" s="40"/>
      <c r="U14" s="40"/>
    </row>
    <row r="15" spans="1:21" ht="20.100000000000001" customHeight="1" x14ac:dyDescent="0.25">
      <c r="A15" s="105">
        <v>9</v>
      </c>
      <c r="B15" s="106" t="s">
        <v>136</v>
      </c>
      <c r="C15" s="107">
        <v>24.3</v>
      </c>
      <c r="D15" s="107"/>
      <c r="E15" s="108">
        <v>32.4</v>
      </c>
      <c r="F15" s="102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11">
        <f t="shared" si="0"/>
        <v>0</v>
      </c>
      <c r="R15" s="40"/>
      <c r="S15" s="40"/>
      <c r="T15" s="40"/>
      <c r="U15" s="40"/>
    </row>
    <row r="16" spans="1:21" ht="20.100000000000001" customHeight="1" x14ac:dyDescent="0.25">
      <c r="A16" s="112">
        <v>10</v>
      </c>
      <c r="B16" s="106" t="s">
        <v>137</v>
      </c>
      <c r="C16" s="107">
        <v>57.6</v>
      </c>
      <c r="D16" s="107"/>
      <c r="E16" s="108">
        <v>21.6</v>
      </c>
      <c r="F16" s="102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11">
        <f t="shared" si="0"/>
        <v>0</v>
      </c>
      <c r="R16" s="40"/>
      <c r="S16" s="40"/>
      <c r="T16" s="40"/>
      <c r="U16" s="40"/>
    </row>
    <row r="17" spans="1:21" ht="20.100000000000001" customHeight="1" x14ac:dyDescent="0.25">
      <c r="A17" s="105">
        <v>11</v>
      </c>
      <c r="B17" s="106" t="s">
        <v>162</v>
      </c>
      <c r="C17" s="107"/>
      <c r="D17" s="107"/>
      <c r="E17" s="108">
        <v>43.2</v>
      </c>
      <c r="F17" s="102"/>
      <c r="G17" s="109"/>
      <c r="H17" s="109"/>
      <c r="I17" s="109"/>
      <c r="J17" s="109">
        <v>43.2</v>
      </c>
      <c r="K17" s="109"/>
      <c r="L17" s="109"/>
      <c r="M17" s="109"/>
      <c r="N17" s="109">
        <v>43.2</v>
      </c>
      <c r="O17" s="109"/>
      <c r="P17" s="109"/>
      <c r="Q17" s="111">
        <f t="shared" si="0"/>
        <v>86.4</v>
      </c>
      <c r="R17" s="40"/>
      <c r="S17" s="40"/>
      <c r="T17" s="40"/>
      <c r="U17" s="40"/>
    </row>
    <row r="18" spans="1:21" ht="20.100000000000001" customHeight="1" x14ac:dyDescent="0.25">
      <c r="A18" s="112">
        <v>12</v>
      </c>
      <c r="B18" s="106" t="s">
        <v>163</v>
      </c>
      <c r="C18" s="107"/>
      <c r="D18" s="107"/>
      <c r="E18" s="108">
        <v>21.6</v>
      </c>
      <c r="F18" s="102"/>
      <c r="G18" s="109"/>
      <c r="H18" s="109"/>
      <c r="I18" s="109"/>
      <c r="J18" s="109">
        <v>21.6</v>
      </c>
      <c r="K18" s="109"/>
      <c r="L18" s="109"/>
      <c r="M18" s="109"/>
      <c r="N18" s="109">
        <v>21.6</v>
      </c>
      <c r="O18" s="109"/>
      <c r="P18" s="109"/>
      <c r="Q18" s="111">
        <f t="shared" si="0"/>
        <v>43.2</v>
      </c>
      <c r="R18" s="40"/>
      <c r="S18" s="40"/>
      <c r="T18" s="40"/>
      <c r="U18" s="40"/>
    </row>
    <row r="19" spans="1:21" ht="20.100000000000001" customHeight="1" x14ac:dyDescent="0.25">
      <c r="A19" s="105">
        <v>13</v>
      </c>
      <c r="B19" s="106" t="s">
        <v>138</v>
      </c>
      <c r="C19" s="107"/>
      <c r="D19" s="107"/>
      <c r="E19" s="108">
        <v>10.8</v>
      </c>
      <c r="F19" s="102"/>
      <c r="G19" s="109"/>
      <c r="H19" s="109"/>
      <c r="I19" s="109"/>
      <c r="J19" s="109">
        <v>10.8</v>
      </c>
      <c r="K19" s="109"/>
      <c r="L19" s="109"/>
      <c r="M19" s="109"/>
      <c r="N19" s="109">
        <v>10.8</v>
      </c>
      <c r="O19" s="109"/>
      <c r="P19" s="109"/>
      <c r="Q19" s="111">
        <f t="shared" si="0"/>
        <v>21.6</v>
      </c>
      <c r="R19" s="40"/>
      <c r="S19" s="40"/>
      <c r="T19" s="40"/>
      <c r="U19" s="40"/>
    </row>
    <row r="20" spans="1:21" ht="20.100000000000001" customHeight="1" thickBot="1" x14ac:dyDescent="0.3">
      <c r="A20" s="105">
        <v>14</v>
      </c>
      <c r="B20" s="106" t="s">
        <v>164</v>
      </c>
      <c r="C20" s="107">
        <v>77.400000000000006</v>
      </c>
      <c r="D20" s="107"/>
      <c r="E20" s="108">
        <v>32.4</v>
      </c>
      <c r="F20" s="102"/>
      <c r="G20" s="109"/>
      <c r="H20" s="109"/>
      <c r="I20" s="109"/>
      <c r="J20" s="109"/>
      <c r="K20" s="109"/>
      <c r="L20" s="109"/>
      <c r="M20" s="109"/>
      <c r="N20" s="109"/>
      <c r="O20" s="109"/>
      <c r="P20" s="109">
        <v>109.8</v>
      </c>
      <c r="Q20" s="111">
        <f t="shared" si="0"/>
        <v>109.8</v>
      </c>
      <c r="R20" s="40"/>
      <c r="S20" s="40"/>
      <c r="T20" s="40"/>
      <c r="U20" s="40"/>
    </row>
    <row r="21" spans="1:21" ht="24.95" customHeight="1" thickBot="1" x14ac:dyDescent="0.3">
      <c r="A21" s="117"/>
      <c r="B21" s="118" t="s">
        <v>139</v>
      </c>
      <c r="C21" s="118"/>
      <c r="D21" s="118"/>
      <c r="E21" s="118"/>
      <c r="F21" s="119"/>
      <c r="G21" s="120">
        <f t="shared" ref="G21:P21" si="1">SUM(G8:G19)</f>
        <v>279.2</v>
      </c>
      <c r="H21" s="120">
        <f t="shared" si="1"/>
        <v>451.1</v>
      </c>
      <c r="I21" s="120">
        <f t="shared" si="1"/>
        <v>279.2</v>
      </c>
      <c r="J21" s="120">
        <f t="shared" si="1"/>
        <v>636.5</v>
      </c>
      <c r="K21" s="120">
        <f t="shared" si="1"/>
        <v>279.2</v>
      </c>
      <c r="L21" s="120">
        <f t="shared" si="1"/>
        <v>451.1</v>
      </c>
      <c r="M21" s="120">
        <f t="shared" si="1"/>
        <v>279.2</v>
      </c>
      <c r="N21" s="120">
        <f t="shared" si="1"/>
        <v>636.5</v>
      </c>
      <c r="O21" s="120">
        <f t="shared" si="1"/>
        <v>279.2</v>
      </c>
      <c r="P21" s="120">
        <f t="shared" si="1"/>
        <v>451.1</v>
      </c>
      <c r="Q21" s="121">
        <f>SUM(Q8:Q20)</f>
        <v>4132.0999999999995</v>
      </c>
      <c r="R21" s="40"/>
      <c r="S21" s="40"/>
      <c r="T21" s="40"/>
      <c r="U21" s="40"/>
    </row>
    <row r="22" spans="1:21" ht="9.9499999999999993" customHeight="1" thickBot="1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40"/>
      <c r="S22" s="40"/>
      <c r="T22" s="40"/>
      <c r="U22" s="40"/>
    </row>
    <row r="23" spans="1:21" ht="20.100000000000001" customHeight="1" thickBot="1" x14ac:dyDescent="0.3">
      <c r="A23" s="83" t="s">
        <v>131</v>
      </c>
      <c r="B23" s="83" t="s">
        <v>132</v>
      </c>
      <c r="C23" s="84" t="s">
        <v>140</v>
      </c>
      <c r="D23" s="84" t="s">
        <v>141</v>
      </c>
      <c r="E23" s="84" t="s">
        <v>142</v>
      </c>
      <c r="F23" s="85"/>
      <c r="G23" s="86" t="s">
        <v>165</v>
      </c>
      <c r="H23" s="86"/>
      <c r="I23" s="86"/>
      <c r="J23" s="86"/>
      <c r="K23" s="86"/>
      <c r="L23" s="86"/>
      <c r="M23" s="86"/>
      <c r="N23" s="86"/>
      <c r="O23" s="86"/>
      <c r="P23" s="86"/>
      <c r="Q23" s="87"/>
      <c r="R23" s="40"/>
      <c r="S23" s="40"/>
      <c r="T23" s="40"/>
      <c r="U23" s="40"/>
    </row>
    <row r="24" spans="1:21" ht="39.950000000000003" customHeight="1" thickBot="1" x14ac:dyDescent="0.3">
      <c r="A24" s="88"/>
      <c r="B24" s="88"/>
      <c r="C24" s="89"/>
      <c r="D24" s="89"/>
      <c r="E24" s="89"/>
      <c r="F24" s="90"/>
      <c r="G24" s="91">
        <v>55000</v>
      </c>
      <c r="H24" s="91">
        <v>60000</v>
      </c>
      <c r="I24" s="91">
        <v>65000</v>
      </c>
      <c r="J24" s="91">
        <v>70000</v>
      </c>
      <c r="K24" s="91">
        <v>75000</v>
      </c>
      <c r="L24" s="91">
        <v>80000</v>
      </c>
      <c r="M24" s="91">
        <v>85000</v>
      </c>
      <c r="N24" s="91">
        <v>90000</v>
      </c>
      <c r="O24" s="91">
        <v>95000</v>
      </c>
      <c r="P24" s="91">
        <v>100000</v>
      </c>
      <c r="Q24" s="92" t="s">
        <v>166</v>
      </c>
      <c r="R24" s="40"/>
      <c r="S24" s="40"/>
      <c r="T24" s="40"/>
      <c r="U24" s="40"/>
    </row>
    <row r="25" spans="1:21" ht="12" hidden="1" customHeight="1" thickBot="1" x14ac:dyDescent="0.3">
      <c r="A25" s="93"/>
      <c r="B25" s="94"/>
      <c r="C25" s="94"/>
      <c r="D25" s="94"/>
      <c r="E25" s="94"/>
      <c r="F25" s="95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  <c r="R25" s="40"/>
      <c r="S25" s="40"/>
      <c r="T25" s="40"/>
      <c r="U25" s="40"/>
    </row>
    <row r="26" spans="1:21" ht="20.100000000000001" customHeight="1" x14ac:dyDescent="0.25">
      <c r="A26" s="98">
        <v>1</v>
      </c>
      <c r="B26" s="99" t="s">
        <v>158</v>
      </c>
      <c r="C26" s="100">
        <v>245</v>
      </c>
      <c r="D26" s="100">
        <v>23.4</v>
      </c>
      <c r="E26" s="101">
        <v>10.8</v>
      </c>
      <c r="F26" s="102"/>
      <c r="G26" s="103">
        <v>279.2</v>
      </c>
      <c r="H26" s="103">
        <v>279.2</v>
      </c>
      <c r="I26" s="103">
        <v>279.2</v>
      </c>
      <c r="J26" s="103">
        <v>279.2</v>
      </c>
      <c r="K26" s="103">
        <v>279.2</v>
      </c>
      <c r="L26" s="103">
        <v>279.2</v>
      </c>
      <c r="M26" s="103">
        <v>279.2</v>
      </c>
      <c r="N26" s="103">
        <v>279.2</v>
      </c>
      <c r="O26" s="103">
        <v>279.2</v>
      </c>
      <c r="P26" s="103">
        <v>279.2</v>
      </c>
      <c r="Q26" s="104">
        <f t="shared" ref="Q26:Q38" si="2">SUM(G26:P26)</f>
        <v>2791.9999999999995</v>
      </c>
      <c r="R26" s="40"/>
      <c r="S26" s="40"/>
      <c r="T26" s="40"/>
      <c r="U26" s="40"/>
    </row>
    <row r="27" spans="1:21" ht="20.100000000000001" customHeight="1" x14ac:dyDescent="0.25">
      <c r="A27" s="105">
        <v>3</v>
      </c>
      <c r="B27" s="106" t="s">
        <v>159</v>
      </c>
      <c r="C27" s="107"/>
      <c r="D27" s="107">
        <v>419.4</v>
      </c>
      <c r="E27" s="108">
        <v>95.4</v>
      </c>
      <c r="F27" s="102"/>
      <c r="G27" s="110"/>
      <c r="H27" s="110"/>
      <c r="I27" s="110"/>
      <c r="J27" s="110"/>
      <c r="K27" s="110"/>
      <c r="L27" s="110"/>
      <c r="M27" s="110"/>
      <c r="N27" s="110"/>
      <c r="O27" s="110"/>
      <c r="P27" s="109">
        <v>514.79999999999995</v>
      </c>
      <c r="Q27" s="111">
        <f t="shared" si="2"/>
        <v>514.79999999999995</v>
      </c>
      <c r="R27" s="40"/>
      <c r="S27" s="40"/>
      <c r="T27" s="40"/>
      <c r="U27" s="40"/>
    </row>
    <row r="28" spans="1:21" ht="20.100000000000001" customHeight="1" x14ac:dyDescent="0.25">
      <c r="A28" s="112">
        <v>4</v>
      </c>
      <c r="B28" s="106" t="s">
        <v>133</v>
      </c>
      <c r="C28" s="107"/>
      <c r="D28" s="107">
        <v>41.4</v>
      </c>
      <c r="E28" s="108">
        <v>23.4</v>
      </c>
      <c r="F28" s="102"/>
      <c r="G28" s="110"/>
      <c r="H28" s="110">
        <v>64.8</v>
      </c>
      <c r="I28" s="110"/>
      <c r="J28" s="110"/>
      <c r="K28" s="110"/>
      <c r="L28" s="110">
        <v>64.8</v>
      </c>
      <c r="M28" s="110"/>
      <c r="N28" s="110"/>
      <c r="O28" s="110"/>
      <c r="P28" s="110">
        <v>64.8</v>
      </c>
      <c r="Q28" s="111">
        <f t="shared" si="2"/>
        <v>194.39999999999998</v>
      </c>
      <c r="R28" s="40"/>
      <c r="S28" s="40"/>
      <c r="T28" s="40"/>
      <c r="U28" s="40"/>
    </row>
    <row r="29" spans="1:21" ht="20.100000000000001" customHeight="1" x14ac:dyDescent="0.25">
      <c r="A29" s="105">
        <v>5</v>
      </c>
      <c r="B29" s="106" t="s">
        <v>134</v>
      </c>
      <c r="C29" s="107"/>
      <c r="D29" s="107">
        <v>142.19999999999999</v>
      </c>
      <c r="E29" s="108">
        <v>29.7</v>
      </c>
      <c r="F29" s="102"/>
      <c r="G29" s="110"/>
      <c r="H29" s="110">
        <v>171.9</v>
      </c>
      <c r="I29" s="110"/>
      <c r="J29" s="110">
        <v>171.9</v>
      </c>
      <c r="K29" s="110"/>
      <c r="L29" s="110">
        <v>171.9</v>
      </c>
      <c r="M29" s="110"/>
      <c r="N29" s="110">
        <v>171.9</v>
      </c>
      <c r="O29" s="110"/>
      <c r="P29" s="110">
        <v>171.9</v>
      </c>
      <c r="Q29" s="111">
        <f t="shared" si="2"/>
        <v>859.5</v>
      </c>
      <c r="R29" s="40"/>
      <c r="S29" s="40"/>
      <c r="T29" s="40"/>
      <c r="U29" s="40"/>
    </row>
    <row r="30" spans="1:21" ht="20.100000000000001" customHeight="1" x14ac:dyDescent="0.25">
      <c r="A30" s="112">
        <v>6</v>
      </c>
      <c r="B30" s="106" t="s">
        <v>135</v>
      </c>
      <c r="C30" s="107"/>
      <c r="D30" s="107">
        <v>27</v>
      </c>
      <c r="E30" s="108">
        <v>18</v>
      </c>
      <c r="F30" s="102"/>
      <c r="G30" s="110"/>
      <c r="H30" s="110">
        <v>45</v>
      </c>
      <c r="I30" s="110"/>
      <c r="J30" s="110"/>
      <c r="K30" s="110"/>
      <c r="L30" s="110">
        <v>45</v>
      </c>
      <c r="M30" s="110"/>
      <c r="N30" s="110"/>
      <c r="O30" s="110"/>
      <c r="P30" s="110">
        <v>45</v>
      </c>
      <c r="Q30" s="111">
        <f t="shared" si="2"/>
        <v>135</v>
      </c>
      <c r="R30" s="40"/>
      <c r="S30" s="40"/>
      <c r="T30" s="40"/>
      <c r="U30" s="40"/>
    </row>
    <row r="31" spans="1:21" ht="20.100000000000001" customHeight="1" x14ac:dyDescent="0.25">
      <c r="A31" s="105">
        <v>7</v>
      </c>
      <c r="B31" s="113" t="s">
        <v>160</v>
      </c>
      <c r="C31" s="114"/>
      <c r="D31" s="114">
        <v>222.3</v>
      </c>
      <c r="E31" s="115">
        <v>64.8</v>
      </c>
      <c r="F31" s="116"/>
      <c r="G31" s="110"/>
      <c r="H31" s="110"/>
      <c r="I31" s="110"/>
      <c r="J31" s="110"/>
      <c r="K31" s="110"/>
      <c r="L31" s="110"/>
      <c r="M31" s="110"/>
      <c r="N31" s="110"/>
      <c r="O31" s="110"/>
      <c r="P31" s="109">
        <v>287.10000000000002</v>
      </c>
      <c r="Q31" s="111">
        <f t="shared" si="2"/>
        <v>287.10000000000002</v>
      </c>
      <c r="R31" s="40"/>
      <c r="S31" s="40"/>
      <c r="T31" s="40"/>
      <c r="U31" s="40"/>
    </row>
    <row r="32" spans="1:21" ht="20.100000000000001" customHeight="1" x14ac:dyDescent="0.25">
      <c r="A32" s="112">
        <v>8</v>
      </c>
      <c r="B32" s="106" t="s">
        <v>161</v>
      </c>
      <c r="C32" s="107">
        <v>72.900000000000006</v>
      </c>
      <c r="D32" s="107"/>
      <c r="E32" s="108">
        <v>32.4</v>
      </c>
      <c r="F32" s="102"/>
      <c r="G32" s="110"/>
      <c r="H32" s="110"/>
      <c r="I32" s="110"/>
      <c r="J32" s="110"/>
      <c r="K32" s="110"/>
      <c r="L32" s="110"/>
      <c r="M32" s="110"/>
      <c r="N32" s="110"/>
      <c r="O32" s="110"/>
      <c r="P32" s="109">
        <v>105.3</v>
      </c>
      <c r="Q32" s="111">
        <f t="shared" si="2"/>
        <v>105.3</v>
      </c>
      <c r="R32" s="40"/>
      <c r="S32" s="40"/>
      <c r="T32" s="40"/>
      <c r="U32" s="40"/>
    </row>
    <row r="33" spans="1:21" ht="20.100000000000001" customHeight="1" x14ac:dyDescent="0.25">
      <c r="A33" s="105">
        <v>9</v>
      </c>
      <c r="B33" s="106" t="s">
        <v>136</v>
      </c>
      <c r="C33" s="107">
        <v>24.3</v>
      </c>
      <c r="D33" s="107"/>
      <c r="E33" s="108">
        <v>32.4</v>
      </c>
      <c r="F33" s="102"/>
      <c r="G33" s="109"/>
      <c r="H33" s="109"/>
      <c r="I33" s="109"/>
      <c r="J33" s="109"/>
      <c r="K33" s="109"/>
      <c r="L33" s="109"/>
      <c r="M33" s="109"/>
      <c r="N33" s="109"/>
      <c r="O33" s="109"/>
      <c r="P33" s="109">
        <v>56.7</v>
      </c>
      <c r="Q33" s="111">
        <f t="shared" si="2"/>
        <v>56.7</v>
      </c>
      <c r="R33" s="40"/>
      <c r="S33" s="40"/>
      <c r="T33" s="40"/>
      <c r="U33" s="40"/>
    </row>
    <row r="34" spans="1:21" ht="20.100000000000001" customHeight="1" x14ac:dyDescent="0.25">
      <c r="A34" s="112">
        <v>10</v>
      </c>
      <c r="B34" s="106" t="s">
        <v>137</v>
      </c>
      <c r="C34" s="107">
        <v>57.6</v>
      </c>
      <c r="D34" s="107"/>
      <c r="E34" s="108">
        <v>21.6</v>
      </c>
      <c r="F34" s="102"/>
      <c r="G34" s="109"/>
      <c r="H34" s="109"/>
      <c r="I34" s="109"/>
      <c r="J34" s="109"/>
      <c r="K34" s="109"/>
      <c r="L34" s="109"/>
      <c r="M34" s="109"/>
      <c r="N34" s="109"/>
      <c r="O34" s="109"/>
      <c r="P34" s="109">
        <v>79.2</v>
      </c>
      <c r="Q34" s="111">
        <f t="shared" si="2"/>
        <v>79.2</v>
      </c>
      <c r="R34" s="40"/>
      <c r="S34" s="40"/>
      <c r="T34" s="40"/>
      <c r="U34" s="40"/>
    </row>
    <row r="35" spans="1:21" ht="20.100000000000001" customHeight="1" x14ac:dyDescent="0.25">
      <c r="A35" s="105">
        <v>11</v>
      </c>
      <c r="B35" s="106" t="s">
        <v>162</v>
      </c>
      <c r="C35" s="107"/>
      <c r="D35" s="107"/>
      <c r="E35" s="108">
        <v>43.2</v>
      </c>
      <c r="F35" s="102"/>
      <c r="G35" s="109"/>
      <c r="H35" s="109">
        <v>43.2</v>
      </c>
      <c r="I35" s="109"/>
      <c r="J35" s="109"/>
      <c r="K35" s="109"/>
      <c r="L35" s="109">
        <v>43.2</v>
      </c>
      <c r="M35" s="109"/>
      <c r="N35" s="109"/>
      <c r="O35" s="109"/>
      <c r="P35" s="109">
        <v>43.2</v>
      </c>
      <c r="Q35" s="111">
        <f t="shared" si="2"/>
        <v>129.60000000000002</v>
      </c>
      <c r="R35" s="40"/>
      <c r="S35" s="40"/>
      <c r="T35" s="40"/>
      <c r="U35" s="40"/>
    </row>
    <row r="36" spans="1:21" ht="20.100000000000001" customHeight="1" x14ac:dyDescent="0.25">
      <c r="A36" s="112">
        <v>12</v>
      </c>
      <c r="B36" s="106" t="s">
        <v>163</v>
      </c>
      <c r="C36" s="107"/>
      <c r="D36" s="107"/>
      <c r="E36" s="108">
        <v>21.6</v>
      </c>
      <c r="F36" s="102"/>
      <c r="G36" s="109"/>
      <c r="H36" s="109">
        <v>21.6</v>
      </c>
      <c r="I36" s="109"/>
      <c r="J36" s="109"/>
      <c r="K36" s="109"/>
      <c r="L36" s="109">
        <v>21.6</v>
      </c>
      <c r="M36" s="109"/>
      <c r="N36" s="109"/>
      <c r="O36" s="109"/>
      <c r="P36" s="109">
        <v>21.6</v>
      </c>
      <c r="Q36" s="111">
        <f t="shared" si="2"/>
        <v>64.800000000000011</v>
      </c>
      <c r="R36" s="40"/>
      <c r="S36" s="40"/>
      <c r="T36" s="40"/>
      <c r="U36" s="40"/>
    </row>
    <row r="37" spans="1:21" ht="20.100000000000001" customHeight="1" x14ac:dyDescent="0.25">
      <c r="A37" s="105">
        <v>13</v>
      </c>
      <c r="B37" s="106" t="s">
        <v>138</v>
      </c>
      <c r="C37" s="107"/>
      <c r="D37" s="107"/>
      <c r="E37" s="108">
        <v>10.8</v>
      </c>
      <c r="F37" s="102"/>
      <c r="G37" s="109"/>
      <c r="H37" s="109">
        <v>10.8</v>
      </c>
      <c r="I37" s="109"/>
      <c r="J37" s="109"/>
      <c r="K37" s="109"/>
      <c r="L37" s="109">
        <v>10.8</v>
      </c>
      <c r="M37" s="109"/>
      <c r="N37" s="109"/>
      <c r="O37" s="109"/>
      <c r="P37" s="109">
        <v>10.8</v>
      </c>
      <c r="Q37" s="111">
        <f t="shared" si="2"/>
        <v>32.400000000000006</v>
      </c>
      <c r="R37" s="40"/>
      <c r="S37" s="40"/>
      <c r="T37" s="40"/>
      <c r="U37" s="40"/>
    </row>
    <row r="38" spans="1:21" ht="20.100000000000001" customHeight="1" thickBot="1" x14ac:dyDescent="0.3">
      <c r="A38" s="105">
        <v>14</v>
      </c>
      <c r="B38" s="106" t="s">
        <v>164</v>
      </c>
      <c r="C38" s="107">
        <v>77.400000000000006</v>
      </c>
      <c r="D38" s="107"/>
      <c r="E38" s="108">
        <v>32.4</v>
      </c>
      <c r="F38" s="102"/>
      <c r="G38" s="109"/>
      <c r="H38" s="109"/>
      <c r="I38" s="109"/>
      <c r="J38" s="109"/>
      <c r="K38" s="109"/>
      <c r="L38" s="109"/>
      <c r="M38" s="109"/>
      <c r="N38" s="109"/>
      <c r="O38" s="109"/>
      <c r="P38" s="109">
        <v>109.8</v>
      </c>
      <c r="Q38" s="111">
        <f t="shared" si="2"/>
        <v>109.8</v>
      </c>
      <c r="R38" s="40"/>
      <c r="S38" s="40"/>
      <c r="T38" s="40"/>
      <c r="U38" s="40"/>
    </row>
    <row r="39" spans="1:21" ht="24.95" customHeight="1" thickBot="1" x14ac:dyDescent="0.3">
      <c r="A39" s="117"/>
      <c r="B39" s="118" t="s">
        <v>139</v>
      </c>
      <c r="C39" s="118"/>
      <c r="D39" s="118"/>
      <c r="E39" s="118"/>
      <c r="F39" s="119"/>
      <c r="G39" s="120">
        <f t="shared" ref="G39:P39" si="3">SUM(G26:G37)</f>
        <v>279.2</v>
      </c>
      <c r="H39" s="120">
        <f t="shared" si="3"/>
        <v>636.5</v>
      </c>
      <c r="I39" s="120">
        <f t="shared" si="3"/>
        <v>279.2</v>
      </c>
      <c r="J39" s="120">
        <f t="shared" si="3"/>
        <v>451.1</v>
      </c>
      <c r="K39" s="120">
        <f t="shared" si="3"/>
        <v>279.2</v>
      </c>
      <c r="L39" s="120">
        <f t="shared" si="3"/>
        <v>636.5</v>
      </c>
      <c r="M39" s="120">
        <f t="shared" si="3"/>
        <v>279.2</v>
      </c>
      <c r="N39" s="120">
        <f t="shared" si="3"/>
        <v>451.1</v>
      </c>
      <c r="O39" s="120">
        <f t="shared" si="3"/>
        <v>279.2</v>
      </c>
      <c r="P39" s="120">
        <f t="shared" si="3"/>
        <v>1679.6000000000001</v>
      </c>
      <c r="Q39" s="121">
        <f>SUM(Q26:Q38)</f>
        <v>5360.5999999999995</v>
      </c>
      <c r="R39" s="40"/>
      <c r="S39" s="40"/>
      <c r="T39" s="40"/>
      <c r="U39" s="40"/>
    </row>
    <row r="40" spans="1:21" ht="9.9499999999999993" customHeight="1" thickBo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40"/>
      <c r="S40" s="40"/>
      <c r="T40" s="40"/>
      <c r="U40" s="40"/>
    </row>
    <row r="41" spans="1:21" ht="20.100000000000001" customHeight="1" thickBot="1" x14ac:dyDescent="0.3">
      <c r="A41" s="83" t="s">
        <v>131</v>
      </c>
      <c r="B41" s="83" t="s">
        <v>132</v>
      </c>
      <c r="C41" s="84" t="s">
        <v>140</v>
      </c>
      <c r="D41" s="84" t="s">
        <v>141</v>
      </c>
      <c r="E41" s="84" t="s">
        <v>142</v>
      </c>
      <c r="F41" s="85"/>
      <c r="G41" s="86" t="s">
        <v>167</v>
      </c>
      <c r="H41" s="86"/>
      <c r="I41" s="86"/>
      <c r="J41" s="86"/>
      <c r="K41" s="86"/>
      <c r="L41" s="86"/>
      <c r="M41" s="86"/>
      <c r="N41" s="86"/>
      <c r="O41" s="86"/>
      <c r="P41" s="86"/>
      <c r="Q41" s="87"/>
      <c r="R41" s="40"/>
      <c r="S41" s="40"/>
      <c r="T41" s="40"/>
      <c r="U41" s="40"/>
    </row>
    <row r="42" spans="1:21" ht="39.950000000000003" customHeight="1" thickBot="1" x14ac:dyDescent="0.3">
      <c r="A42" s="88"/>
      <c r="B42" s="88"/>
      <c r="C42" s="89"/>
      <c r="D42" s="89"/>
      <c r="E42" s="89"/>
      <c r="F42" s="90"/>
      <c r="G42" s="91">
        <v>105000</v>
      </c>
      <c r="H42" s="91">
        <v>110000</v>
      </c>
      <c r="I42" s="91">
        <v>115000</v>
      </c>
      <c r="J42" s="91">
        <v>120000</v>
      </c>
      <c r="K42" s="91">
        <v>125000</v>
      </c>
      <c r="L42" s="91">
        <v>130000</v>
      </c>
      <c r="M42" s="91">
        <v>135000</v>
      </c>
      <c r="N42" s="91">
        <v>140000</v>
      </c>
      <c r="O42" s="91">
        <v>145000</v>
      </c>
      <c r="P42" s="91">
        <v>150000</v>
      </c>
      <c r="Q42" s="92" t="s">
        <v>168</v>
      </c>
      <c r="R42" s="40"/>
      <c r="S42" s="40"/>
      <c r="T42" s="40"/>
      <c r="U42" s="40"/>
    </row>
    <row r="43" spans="1:21" ht="12" hidden="1" customHeight="1" x14ac:dyDescent="0.25">
      <c r="A43" s="93"/>
      <c r="B43" s="94"/>
      <c r="C43" s="94"/>
      <c r="D43" s="94"/>
      <c r="E43" s="94"/>
      <c r="F43" s="95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40"/>
      <c r="S43" s="40"/>
      <c r="T43" s="40"/>
      <c r="U43" s="40"/>
    </row>
    <row r="44" spans="1:21" ht="20.100000000000001" customHeight="1" x14ac:dyDescent="0.25">
      <c r="A44" s="98">
        <v>1</v>
      </c>
      <c r="B44" s="99" t="s">
        <v>158</v>
      </c>
      <c r="C44" s="100">
        <v>245</v>
      </c>
      <c r="D44" s="100">
        <v>23.4</v>
      </c>
      <c r="E44" s="101">
        <v>10.8</v>
      </c>
      <c r="F44" s="102"/>
      <c r="G44" s="103">
        <v>279.2</v>
      </c>
      <c r="H44" s="103">
        <v>279.2</v>
      </c>
      <c r="I44" s="103">
        <v>279.2</v>
      </c>
      <c r="J44" s="103">
        <v>279.2</v>
      </c>
      <c r="K44" s="103">
        <v>279.2</v>
      </c>
      <c r="L44" s="103">
        <v>279.2</v>
      </c>
      <c r="M44" s="103">
        <v>279.2</v>
      </c>
      <c r="N44" s="103">
        <v>279.2</v>
      </c>
      <c r="O44" s="103">
        <v>279.2</v>
      </c>
      <c r="P44" s="103">
        <v>279.2</v>
      </c>
      <c r="Q44" s="104">
        <f t="shared" ref="Q44:Q56" si="4">SUM(G44:P44)</f>
        <v>2791.9999999999995</v>
      </c>
      <c r="R44" s="40"/>
      <c r="S44" s="40"/>
      <c r="T44" s="40"/>
      <c r="U44" s="40"/>
    </row>
    <row r="45" spans="1:21" ht="20.100000000000001" customHeight="1" x14ac:dyDescent="0.25">
      <c r="A45" s="105">
        <v>3</v>
      </c>
      <c r="B45" s="106" t="s">
        <v>159</v>
      </c>
      <c r="C45" s="107"/>
      <c r="D45" s="107">
        <v>419.4</v>
      </c>
      <c r="E45" s="108">
        <v>95.4</v>
      </c>
      <c r="F45" s="102"/>
      <c r="G45" s="109"/>
      <c r="H45" s="110"/>
      <c r="I45" s="110"/>
      <c r="J45" s="110"/>
      <c r="K45" s="110"/>
      <c r="L45" s="110"/>
      <c r="M45" s="110"/>
      <c r="N45" s="110"/>
      <c r="O45" s="110"/>
      <c r="P45" s="110"/>
      <c r="Q45" s="111">
        <f t="shared" si="4"/>
        <v>0</v>
      </c>
      <c r="R45" s="40"/>
      <c r="S45" s="40"/>
      <c r="T45" s="40"/>
      <c r="U45" s="40"/>
    </row>
    <row r="46" spans="1:21" ht="20.100000000000001" customHeight="1" x14ac:dyDescent="0.25">
      <c r="A46" s="112">
        <v>4</v>
      </c>
      <c r="B46" s="106" t="s">
        <v>133</v>
      </c>
      <c r="C46" s="107"/>
      <c r="D46" s="107">
        <v>41.4</v>
      </c>
      <c r="E46" s="108">
        <v>23.4</v>
      </c>
      <c r="F46" s="102"/>
      <c r="G46" s="109"/>
      <c r="H46" s="110"/>
      <c r="I46" s="110"/>
      <c r="J46" s="110">
        <v>64.8</v>
      </c>
      <c r="K46" s="110"/>
      <c r="L46" s="110"/>
      <c r="M46" s="110"/>
      <c r="N46" s="110">
        <v>64.8</v>
      </c>
      <c r="O46" s="110"/>
      <c r="P46" s="110"/>
      <c r="Q46" s="111">
        <f t="shared" si="4"/>
        <v>129.6</v>
      </c>
      <c r="R46" s="40"/>
      <c r="S46" s="40"/>
      <c r="T46" s="40"/>
      <c r="U46" s="40"/>
    </row>
    <row r="47" spans="1:21" ht="20.100000000000001" customHeight="1" x14ac:dyDescent="0.25">
      <c r="A47" s="105">
        <v>5</v>
      </c>
      <c r="B47" s="106" t="s">
        <v>134</v>
      </c>
      <c r="C47" s="107"/>
      <c r="D47" s="107">
        <v>142.19999999999999</v>
      </c>
      <c r="E47" s="108">
        <v>29.7</v>
      </c>
      <c r="F47" s="102"/>
      <c r="G47" s="109"/>
      <c r="H47" s="110">
        <v>171.9</v>
      </c>
      <c r="I47" s="110"/>
      <c r="J47" s="110">
        <v>171.9</v>
      </c>
      <c r="K47" s="110"/>
      <c r="L47" s="110">
        <v>171.9</v>
      </c>
      <c r="M47" s="110"/>
      <c r="N47" s="110">
        <v>171.9</v>
      </c>
      <c r="O47" s="110"/>
      <c r="P47" s="110">
        <v>171.9</v>
      </c>
      <c r="Q47" s="111">
        <f t="shared" si="4"/>
        <v>859.5</v>
      </c>
      <c r="R47" s="40"/>
      <c r="S47" s="40"/>
      <c r="T47" s="40"/>
      <c r="U47" s="40"/>
    </row>
    <row r="48" spans="1:21" ht="20.100000000000001" customHeight="1" x14ac:dyDescent="0.25">
      <c r="A48" s="112">
        <v>6</v>
      </c>
      <c r="B48" s="106" t="s">
        <v>135</v>
      </c>
      <c r="C48" s="107"/>
      <c r="D48" s="107">
        <v>27</v>
      </c>
      <c r="E48" s="108">
        <v>18</v>
      </c>
      <c r="F48" s="102"/>
      <c r="G48" s="109"/>
      <c r="H48" s="110"/>
      <c r="I48" s="110"/>
      <c r="J48" s="110">
        <v>45</v>
      </c>
      <c r="K48" s="110"/>
      <c r="L48" s="110"/>
      <c r="M48" s="110"/>
      <c r="N48" s="110">
        <v>45</v>
      </c>
      <c r="O48" s="110"/>
      <c r="P48" s="110"/>
      <c r="Q48" s="111">
        <f t="shared" si="4"/>
        <v>90</v>
      </c>
      <c r="R48" s="40"/>
      <c r="S48" s="40"/>
      <c r="T48" s="40"/>
      <c r="U48" s="40"/>
    </row>
    <row r="49" spans="1:21" ht="20.100000000000001" customHeight="1" x14ac:dyDescent="0.25">
      <c r="A49" s="105">
        <v>7</v>
      </c>
      <c r="B49" s="113" t="s">
        <v>160</v>
      </c>
      <c r="C49" s="114"/>
      <c r="D49" s="114">
        <v>222.3</v>
      </c>
      <c r="E49" s="115">
        <v>64.8</v>
      </c>
      <c r="F49" s="116"/>
      <c r="G49" s="109"/>
      <c r="H49" s="110"/>
      <c r="I49" s="110"/>
      <c r="J49" s="110"/>
      <c r="K49" s="110"/>
      <c r="L49" s="110"/>
      <c r="M49" s="110"/>
      <c r="N49" s="110"/>
      <c r="O49" s="110"/>
      <c r="P49" s="110"/>
      <c r="Q49" s="111">
        <f t="shared" si="4"/>
        <v>0</v>
      </c>
      <c r="R49" s="40"/>
      <c r="S49" s="40"/>
      <c r="T49" s="40"/>
      <c r="U49" s="40"/>
    </row>
    <row r="50" spans="1:21" ht="20.100000000000001" customHeight="1" x14ac:dyDescent="0.25">
      <c r="A50" s="112">
        <v>8</v>
      </c>
      <c r="B50" s="106" t="s">
        <v>161</v>
      </c>
      <c r="C50" s="107">
        <v>72.900000000000006</v>
      </c>
      <c r="D50" s="107"/>
      <c r="E50" s="108">
        <v>32.4</v>
      </c>
      <c r="F50" s="102"/>
      <c r="G50" s="109"/>
      <c r="H50" s="110"/>
      <c r="I50" s="110"/>
      <c r="J50" s="110"/>
      <c r="K50" s="110"/>
      <c r="L50" s="110"/>
      <c r="M50" s="110"/>
      <c r="N50" s="110"/>
      <c r="O50" s="110"/>
      <c r="P50" s="110"/>
      <c r="Q50" s="111">
        <f t="shared" si="4"/>
        <v>0</v>
      </c>
      <c r="R50" s="40"/>
      <c r="S50" s="40"/>
      <c r="T50" s="40"/>
      <c r="U50" s="40"/>
    </row>
    <row r="51" spans="1:21" ht="20.100000000000001" customHeight="1" x14ac:dyDescent="0.25">
      <c r="A51" s="105">
        <v>9</v>
      </c>
      <c r="B51" s="106" t="s">
        <v>136</v>
      </c>
      <c r="C51" s="107">
        <v>24.3</v>
      </c>
      <c r="D51" s="107"/>
      <c r="E51" s="108">
        <v>32.4</v>
      </c>
      <c r="F51" s="102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11">
        <f t="shared" si="4"/>
        <v>0</v>
      </c>
      <c r="R51" s="40"/>
      <c r="S51" s="40"/>
      <c r="T51" s="40"/>
      <c r="U51" s="40"/>
    </row>
    <row r="52" spans="1:21" ht="20.100000000000001" customHeight="1" x14ac:dyDescent="0.25">
      <c r="A52" s="112">
        <v>10</v>
      </c>
      <c r="B52" s="106" t="s">
        <v>137</v>
      </c>
      <c r="C52" s="107">
        <v>57.6</v>
      </c>
      <c r="D52" s="107"/>
      <c r="E52" s="108">
        <v>21.6</v>
      </c>
      <c r="F52" s="102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1">
        <f t="shared" si="4"/>
        <v>0</v>
      </c>
      <c r="R52" s="40"/>
      <c r="S52" s="40"/>
      <c r="T52" s="40"/>
      <c r="U52" s="40"/>
    </row>
    <row r="53" spans="1:21" ht="20.100000000000001" customHeight="1" x14ac:dyDescent="0.25">
      <c r="A53" s="105">
        <v>11</v>
      </c>
      <c r="B53" s="106" t="s">
        <v>162</v>
      </c>
      <c r="C53" s="107"/>
      <c r="D53" s="107"/>
      <c r="E53" s="108">
        <v>43.2</v>
      </c>
      <c r="F53" s="102"/>
      <c r="G53" s="109"/>
      <c r="H53" s="109"/>
      <c r="I53" s="109"/>
      <c r="J53" s="109">
        <v>43.2</v>
      </c>
      <c r="K53" s="109"/>
      <c r="L53" s="109"/>
      <c r="M53" s="109"/>
      <c r="N53" s="109">
        <v>43.2</v>
      </c>
      <c r="O53" s="109"/>
      <c r="P53" s="109"/>
      <c r="Q53" s="111">
        <f t="shared" si="4"/>
        <v>86.4</v>
      </c>
      <c r="R53" s="40"/>
      <c r="S53" s="40"/>
      <c r="T53" s="40"/>
      <c r="U53" s="40"/>
    </row>
    <row r="54" spans="1:21" ht="20.100000000000001" customHeight="1" x14ac:dyDescent="0.25">
      <c r="A54" s="112">
        <v>12</v>
      </c>
      <c r="B54" s="106" t="s">
        <v>163</v>
      </c>
      <c r="C54" s="107"/>
      <c r="D54" s="107"/>
      <c r="E54" s="108">
        <v>21.6</v>
      </c>
      <c r="F54" s="102"/>
      <c r="G54" s="109"/>
      <c r="H54" s="109"/>
      <c r="I54" s="109"/>
      <c r="J54" s="109">
        <v>21.6</v>
      </c>
      <c r="K54" s="109"/>
      <c r="L54" s="109"/>
      <c r="M54" s="109"/>
      <c r="N54" s="109">
        <v>21.6</v>
      </c>
      <c r="O54" s="109"/>
      <c r="P54" s="109"/>
      <c r="Q54" s="111">
        <f t="shared" si="4"/>
        <v>43.2</v>
      </c>
      <c r="R54" s="40"/>
      <c r="S54" s="40"/>
      <c r="T54" s="40"/>
      <c r="U54" s="40"/>
    </row>
    <row r="55" spans="1:21" ht="20.100000000000001" customHeight="1" x14ac:dyDescent="0.25">
      <c r="A55" s="105">
        <v>13</v>
      </c>
      <c r="B55" s="106" t="s">
        <v>138</v>
      </c>
      <c r="C55" s="107"/>
      <c r="D55" s="107"/>
      <c r="E55" s="108">
        <v>10.8</v>
      </c>
      <c r="F55" s="102"/>
      <c r="G55" s="109"/>
      <c r="H55" s="109"/>
      <c r="I55" s="109"/>
      <c r="J55" s="109">
        <v>10.8</v>
      </c>
      <c r="K55" s="109"/>
      <c r="L55" s="109"/>
      <c r="M55" s="109"/>
      <c r="N55" s="109">
        <v>10.8</v>
      </c>
      <c r="O55" s="109"/>
      <c r="P55" s="109"/>
      <c r="Q55" s="111">
        <f t="shared" si="4"/>
        <v>21.6</v>
      </c>
      <c r="R55" s="40"/>
      <c r="S55" s="40"/>
      <c r="T55" s="40"/>
      <c r="U55" s="40"/>
    </row>
    <row r="56" spans="1:21" ht="20.100000000000001" customHeight="1" thickBot="1" x14ac:dyDescent="0.3">
      <c r="A56" s="105">
        <v>14</v>
      </c>
      <c r="B56" s="106" t="s">
        <v>164</v>
      </c>
      <c r="C56" s="107">
        <v>77.400000000000006</v>
      </c>
      <c r="D56" s="107"/>
      <c r="E56" s="108">
        <v>32.4</v>
      </c>
      <c r="F56" s="102"/>
      <c r="G56" s="109"/>
      <c r="H56" s="109"/>
      <c r="I56" s="109"/>
      <c r="J56" s="109"/>
      <c r="K56" s="109"/>
      <c r="L56" s="109"/>
      <c r="M56" s="109"/>
      <c r="N56" s="109"/>
      <c r="O56" s="109"/>
      <c r="P56" s="109">
        <v>109.8</v>
      </c>
      <c r="Q56" s="111">
        <f t="shared" si="4"/>
        <v>109.8</v>
      </c>
      <c r="R56" s="40"/>
      <c r="S56" s="40"/>
      <c r="T56" s="40"/>
      <c r="U56" s="40"/>
    </row>
    <row r="57" spans="1:21" ht="24.95" customHeight="1" thickBot="1" x14ac:dyDescent="0.3">
      <c r="A57" s="117"/>
      <c r="B57" s="118" t="s">
        <v>139</v>
      </c>
      <c r="C57" s="118"/>
      <c r="D57" s="118"/>
      <c r="E57" s="118"/>
      <c r="F57" s="119"/>
      <c r="G57" s="120">
        <f t="shared" ref="G57:P57" si="5">SUM(G44:G55)</f>
        <v>279.2</v>
      </c>
      <c r="H57" s="120">
        <f t="shared" si="5"/>
        <v>451.1</v>
      </c>
      <c r="I57" s="120">
        <f t="shared" si="5"/>
        <v>279.2</v>
      </c>
      <c r="J57" s="120">
        <f t="shared" si="5"/>
        <v>636.5</v>
      </c>
      <c r="K57" s="120">
        <f t="shared" si="5"/>
        <v>279.2</v>
      </c>
      <c r="L57" s="120">
        <f t="shared" si="5"/>
        <v>451.1</v>
      </c>
      <c r="M57" s="120">
        <f t="shared" si="5"/>
        <v>279.2</v>
      </c>
      <c r="N57" s="120">
        <f t="shared" si="5"/>
        <v>636.5</v>
      </c>
      <c r="O57" s="120">
        <f t="shared" si="5"/>
        <v>279.2</v>
      </c>
      <c r="P57" s="120">
        <f t="shared" si="5"/>
        <v>451.1</v>
      </c>
      <c r="Q57" s="121">
        <f>SUM(Q44:Q56)</f>
        <v>4132.0999999999995</v>
      </c>
      <c r="R57" s="40"/>
      <c r="S57" s="40"/>
      <c r="T57" s="40"/>
      <c r="U57" s="40"/>
    </row>
    <row r="58" spans="1:21" ht="9.9499999999999993" customHeight="1" thickBo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40"/>
      <c r="S58" s="40"/>
      <c r="T58" s="40"/>
      <c r="U58" s="40"/>
    </row>
    <row r="59" spans="1:21" ht="20.100000000000001" customHeight="1" thickBot="1" x14ac:dyDescent="0.3">
      <c r="A59" s="83" t="s">
        <v>131</v>
      </c>
      <c r="B59" s="83" t="s">
        <v>132</v>
      </c>
      <c r="C59" s="84" t="s">
        <v>140</v>
      </c>
      <c r="D59" s="84" t="s">
        <v>141</v>
      </c>
      <c r="E59" s="84" t="s">
        <v>142</v>
      </c>
      <c r="F59" s="85"/>
      <c r="G59" s="86" t="s">
        <v>169</v>
      </c>
      <c r="H59" s="86"/>
      <c r="I59" s="86"/>
      <c r="J59" s="86"/>
      <c r="K59" s="86"/>
      <c r="L59" s="86"/>
      <c r="M59" s="86"/>
      <c r="N59" s="86"/>
      <c r="O59" s="86"/>
      <c r="P59" s="86"/>
      <c r="Q59" s="123"/>
      <c r="R59" s="40"/>
      <c r="S59" s="40"/>
      <c r="T59" s="40"/>
      <c r="U59" s="40"/>
    </row>
    <row r="60" spans="1:21" ht="39.950000000000003" customHeight="1" thickBot="1" x14ac:dyDescent="0.3">
      <c r="A60" s="88"/>
      <c r="B60" s="88"/>
      <c r="C60" s="89"/>
      <c r="D60" s="89"/>
      <c r="E60" s="89"/>
      <c r="F60" s="90"/>
      <c r="G60" s="91">
        <v>155000</v>
      </c>
      <c r="H60" s="91">
        <v>160000</v>
      </c>
      <c r="I60" s="91">
        <v>165000</v>
      </c>
      <c r="J60" s="91">
        <v>170000</v>
      </c>
      <c r="K60" s="91">
        <v>175000</v>
      </c>
      <c r="L60" s="91">
        <v>180000</v>
      </c>
      <c r="M60" s="91">
        <v>185000</v>
      </c>
      <c r="N60" s="91">
        <v>190000</v>
      </c>
      <c r="O60" s="91">
        <v>195000</v>
      </c>
      <c r="P60" s="91">
        <v>200000</v>
      </c>
      <c r="Q60" s="92" t="s">
        <v>170</v>
      </c>
      <c r="R60" s="40"/>
      <c r="S60" s="40"/>
      <c r="T60" s="40"/>
      <c r="U60" s="40"/>
    </row>
    <row r="61" spans="1:21" ht="12" hidden="1" customHeight="1" x14ac:dyDescent="0.25">
      <c r="A61" s="93"/>
      <c r="B61" s="94"/>
      <c r="C61" s="94"/>
      <c r="D61" s="94"/>
      <c r="E61" s="94"/>
      <c r="F61" s="95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  <c r="R61" s="40"/>
      <c r="S61" s="40"/>
      <c r="T61" s="40"/>
      <c r="U61" s="40"/>
    </row>
    <row r="62" spans="1:21" ht="20.100000000000001" customHeight="1" x14ac:dyDescent="0.25">
      <c r="A62" s="98">
        <v>1</v>
      </c>
      <c r="B62" s="99" t="s">
        <v>158</v>
      </c>
      <c r="C62" s="100">
        <v>245</v>
      </c>
      <c r="D62" s="100">
        <v>23.4</v>
      </c>
      <c r="E62" s="101">
        <v>10.8</v>
      </c>
      <c r="F62" s="102"/>
      <c r="G62" s="103">
        <v>279.2</v>
      </c>
      <c r="H62" s="103">
        <v>279.2</v>
      </c>
      <c r="I62" s="103">
        <v>279.2</v>
      </c>
      <c r="J62" s="103">
        <v>279.2</v>
      </c>
      <c r="K62" s="103">
        <v>279.2</v>
      </c>
      <c r="L62" s="103">
        <v>279.2</v>
      </c>
      <c r="M62" s="103">
        <v>279.2</v>
      </c>
      <c r="N62" s="103">
        <v>279.2</v>
      </c>
      <c r="O62" s="103">
        <v>279.2</v>
      </c>
      <c r="P62" s="103">
        <v>279.2</v>
      </c>
      <c r="Q62" s="104">
        <f t="shared" ref="Q62:Q74" si="6">SUM(G62:P62)</f>
        <v>2791.9999999999995</v>
      </c>
      <c r="R62" s="40"/>
      <c r="S62" s="40"/>
      <c r="T62" s="40"/>
      <c r="U62" s="40"/>
    </row>
    <row r="63" spans="1:21" ht="20.100000000000001" customHeight="1" x14ac:dyDescent="0.25">
      <c r="A63" s="105">
        <v>3</v>
      </c>
      <c r="B63" s="106" t="s">
        <v>159</v>
      </c>
      <c r="C63" s="107"/>
      <c r="D63" s="107">
        <v>419.4</v>
      </c>
      <c r="E63" s="108">
        <v>95.4</v>
      </c>
      <c r="F63" s="102"/>
      <c r="G63" s="110"/>
      <c r="H63" s="110"/>
      <c r="I63" s="110"/>
      <c r="J63" s="110"/>
      <c r="K63" s="110"/>
      <c r="L63" s="110"/>
      <c r="M63" s="110"/>
      <c r="N63" s="110"/>
      <c r="O63" s="110"/>
      <c r="P63" s="109">
        <v>514.79999999999995</v>
      </c>
      <c r="Q63" s="111">
        <f t="shared" si="6"/>
        <v>514.79999999999995</v>
      </c>
      <c r="R63" s="40"/>
      <c r="S63" s="40"/>
      <c r="T63" s="40"/>
      <c r="U63" s="40"/>
    </row>
    <row r="64" spans="1:21" ht="20.100000000000001" customHeight="1" x14ac:dyDescent="0.25">
      <c r="A64" s="112">
        <v>4</v>
      </c>
      <c r="B64" s="106" t="s">
        <v>133</v>
      </c>
      <c r="C64" s="107"/>
      <c r="D64" s="107">
        <v>41.4</v>
      </c>
      <c r="E64" s="108">
        <v>23.4</v>
      </c>
      <c r="F64" s="102"/>
      <c r="G64" s="110"/>
      <c r="H64" s="110">
        <v>64.8</v>
      </c>
      <c r="I64" s="110"/>
      <c r="J64" s="110"/>
      <c r="K64" s="110"/>
      <c r="L64" s="110">
        <v>64.8</v>
      </c>
      <c r="M64" s="110"/>
      <c r="N64" s="110"/>
      <c r="O64" s="110"/>
      <c r="P64" s="110">
        <v>64.8</v>
      </c>
      <c r="Q64" s="111">
        <f t="shared" si="6"/>
        <v>194.39999999999998</v>
      </c>
      <c r="R64" s="40"/>
      <c r="S64" s="40"/>
      <c r="T64" s="40"/>
      <c r="U64" s="40"/>
    </row>
    <row r="65" spans="1:21" ht="20.100000000000001" customHeight="1" x14ac:dyDescent="0.25">
      <c r="A65" s="105">
        <v>5</v>
      </c>
      <c r="B65" s="106" t="s">
        <v>134</v>
      </c>
      <c r="C65" s="107"/>
      <c r="D65" s="107">
        <v>142.19999999999999</v>
      </c>
      <c r="E65" s="108">
        <v>29.7</v>
      </c>
      <c r="F65" s="102"/>
      <c r="G65" s="110"/>
      <c r="H65" s="110">
        <v>171.9</v>
      </c>
      <c r="I65" s="110"/>
      <c r="J65" s="110">
        <v>171.9</v>
      </c>
      <c r="K65" s="110"/>
      <c r="L65" s="110">
        <v>171.9</v>
      </c>
      <c r="M65" s="110"/>
      <c r="N65" s="110">
        <v>171.9</v>
      </c>
      <c r="O65" s="110"/>
      <c r="P65" s="110">
        <v>171.9</v>
      </c>
      <c r="Q65" s="111">
        <f t="shared" si="6"/>
        <v>859.5</v>
      </c>
      <c r="R65" s="40"/>
      <c r="S65" s="40"/>
      <c r="T65" s="40"/>
      <c r="U65" s="40"/>
    </row>
    <row r="66" spans="1:21" ht="20.100000000000001" customHeight="1" x14ac:dyDescent="0.25">
      <c r="A66" s="112">
        <v>6</v>
      </c>
      <c r="B66" s="106" t="s">
        <v>135</v>
      </c>
      <c r="C66" s="107"/>
      <c r="D66" s="107">
        <v>27</v>
      </c>
      <c r="E66" s="108">
        <v>18</v>
      </c>
      <c r="F66" s="102"/>
      <c r="G66" s="110"/>
      <c r="H66" s="110">
        <v>45</v>
      </c>
      <c r="I66" s="110"/>
      <c r="J66" s="110"/>
      <c r="K66" s="110"/>
      <c r="L66" s="110">
        <v>45</v>
      </c>
      <c r="M66" s="110"/>
      <c r="N66" s="110"/>
      <c r="O66" s="110"/>
      <c r="P66" s="110">
        <v>45</v>
      </c>
      <c r="Q66" s="111">
        <f t="shared" si="6"/>
        <v>135</v>
      </c>
      <c r="R66" s="40"/>
      <c r="S66" s="40"/>
      <c r="T66" s="40"/>
      <c r="U66" s="40"/>
    </row>
    <row r="67" spans="1:21" ht="20.100000000000001" customHeight="1" x14ac:dyDescent="0.25">
      <c r="A67" s="105">
        <v>7</v>
      </c>
      <c r="B67" s="113" t="s">
        <v>160</v>
      </c>
      <c r="C67" s="114"/>
      <c r="D67" s="114">
        <v>222.3</v>
      </c>
      <c r="E67" s="115">
        <v>64.8</v>
      </c>
      <c r="F67" s="116"/>
      <c r="G67" s="110"/>
      <c r="H67" s="110"/>
      <c r="I67" s="110"/>
      <c r="J67" s="110"/>
      <c r="K67" s="110"/>
      <c r="L67" s="110"/>
      <c r="M67" s="110"/>
      <c r="N67" s="110"/>
      <c r="O67" s="110"/>
      <c r="P67" s="109">
        <v>287.10000000000002</v>
      </c>
      <c r="Q67" s="111">
        <f t="shared" si="6"/>
        <v>287.10000000000002</v>
      </c>
      <c r="R67" s="40"/>
      <c r="S67" s="40"/>
      <c r="T67" s="40"/>
      <c r="U67" s="40"/>
    </row>
    <row r="68" spans="1:21" ht="20.100000000000001" customHeight="1" x14ac:dyDescent="0.25">
      <c r="A68" s="112">
        <v>8</v>
      </c>
      <c r="B68" s="106" t="s">
        <v>161</v>
      </c>
      <c r="C68" s="107">
        <v>72.900000000000006</v>
      </c>
      <c r="D68" s="107"/>
      <c r="E68" s="108">
        <v>32.4</v>
      </c>
      <c r="F68" s="102"/>
      <c r="G68" s="110"/>
      <c r="H68" s="110"/>
      <c r="I68" s="110"/>
      <c r="J68" s="110"/>
      <c r="K68" s="110"/>
      <c r="L68" s="110"/>
      <c r="M68" s="110"/>
      <c r="N68" s="110"/>
      <c r="O68" s="110"/>
      <c r="P68" s="109">
        <v>105.3</v>
      </c>
      <c r="Q68" s="111">
        <f t="shared" si="6"/>
        <v>105.3</v>
      </c>
      <c r="R68" s="40"/>
      <c r="S68" s="40"/>
      <c r="T68" s="40"/>
      <c r="U68" s="40"/>
    </row>
    <row r="69" spans="1:21" ht="20.100000000000001" customHeight="1" x14ac:dyDescent="0.25">
      <c r="A69" s="105">
        <v>9</v>
      </c>
      <c r="B69" s="106" t="s">
        <v>136</v>
      </c>
      <c r="C69" s="107">
        <v>24.3</v>
      </c>
      <c r="D69" s="107"/>
      <c r="E69" s="108">
        <v>32.4</v>
      </c>
      <c r="F69" s="102"/>
      <c r="G69" s="109"/>
      <c r="H69" s="109"/>
      <c r="I69" s="109"/>
      <c r="J69" s="109"/>
      <c r="K69" s="109"/>
      <c r="L69" s="109"/>
      <c r="M69" s="109"/>
      <c r="N69" s="109"/>
      <c r="O69" s="109"/>
      <c r="P69" s="109">
        <v>56.7</v>
      </c>
      <c r="Q69" s="111">
        <f t="shared" si="6"/>
        <v>56.7</v>
      </c>
      <c r="R69" s="40"/>
      <c r="S69" s="40"/>
      <c r="T69" s="40"/>
      <c r="U69" s="40"/>
    </row>
    <row r="70" spans="1:21" ht="20.100000000000001" customHeight="1" x14ac:dyDescent="0.25">
      <c r="A70" s="112">
        <v>10</v>
      </c>
      <c r="B70" s="106" t="s">
        <v>137</v>
      </c>
      <c r="C70" s="107">
        <v>57.6</v>
      </c>
      <c r="D70" s="107"/>
      <c r="E70" s="108">
        <v>21.6</v>
      </c>
      <c r="F70" s="102"/>
      <c r="G70" s="109"/>
      <c r="H70" s="109"/>
      <c r="I70" s="109"/>
      <c r="J70" s="109"/>
      <c r="K70" s="109"/>
      <c r="L70" s="109"/>
      <c r="M70" s="109"/>
      <c r="N70" s="109"/>
      <c r="O70" s="109"/>
      <c r="P70" s="109">
        <v>79.2</v>
      </c>
      <c r="Q70" s="111">
        <f t="shared" si="6"/>
        <v>79.2</v>
      </c>
      <c r="R70" s="40"/>
      <c r="S70" s="40"/>
      <c r="T70" s="40"/>
      <c r="U70" s="40"/>
    </row>
    <row r="71" spans="1:21" ht="20.100000000000001" customHeight="1" x14ac:dyDescent="0.25">
      <c r="A71" s="105">
        <v>11</v>
      </c>
      <c r="B71" s="106" t="s">
        <v>162</v>
      </c>
      <c r="C71" s="107"/>
      <c r="D71" s="107"/>
      <c r="E71" s="108">
        <v>43.2</v>
      </c>
      <c r="F71" s="102"/>
      <c r="G71" s="109"/>
      <c r="H71" s="109">
        <v>43.2</v>
      </c>
      <c r="I71" s="109"/>
      <c r="J71" s="109"/>
      <c r="K71" s="109"/>
      <c r="L71" s="109">
        <v>43.2</v>
      </c>
      <c r="M71" s="109"/>
      <c r="N71" s="109"/>
      <c r="O71" s="109"/>
      <c r="P71" s="109">
        <v>43.2</v>
      </c>
      <c r="Q71" s="111">
        <f t="shared" si="6"/>
        <v>129.60000000000002</v>
      </c>
      <c r="R71" s="40"/>
      <c r="S71" s="40"/>
      <c r="T71" s="40"/>
      <c r="U71" s="40"/>
    </row>
    <row r="72" spans="1:21" ht="20.100000000000001" customHeight="1" x14ac:dyDescent="0.25">
      <c r="A72" s="112">
        <v>12</v>
      </c>
      <c r="B72" s="106" t="s">
        <v>163</v>
      </c>
      <c r="C72" s="107"/>
      <c r="D72" s="107"/>
      <c r="E72" s="108">
        <v>21.6</v>
      </c>
      <c r="F72" s="102"/>
      <c r="G72" s="109"/>
      <c r="H72" s="109">
        <v>21.6</v>
      </c>
      <c r="I72" s="109"/>
      <c r="J72" s="109"/>
      <c r="K72" s="109"/>
      <c r="L72" s="109">
        <v>21.6</v>
      </c>
      <c r="M72" s="109"/>
      <c r="N72" s="109"/>
      <c r="O72" s="109"/>
      <c r="P72" s="109">
        <v>21.6</v>
      </c>
      <c r="Q72" s="111">
        <f t="shared" si="6"/>
        <v>64.800000000000011</v>
      </c>
      <c r="R72" s="40"/>
      <c r="S72" s="40"/>
      <c r="T72" s="40"/>
      <c r="U72" s="40"/>
    </row>
    <row r="73" spans="1:21" ht="20.100000000000001" customHeight="1" x14ac:dyDescent="0.25">
      <c r="A73" s="105">
        <v>13</v>
      </c>
      <c r="B73" s="106" t="s">
        <v>138</v>
      </c>
      <c r="C73" s="107"/>
      <c r="D73" s="107"/>
      <c r="E73" s="108">
        <v>10.8</v>
      </c>
      <c r="F73" s="102"/>
      <c r="G73" s="109"/>
      <c r="H73" s="109">
        <v>10.8</v>
      </c>
      <c r="I73" s="109"/>
      <c r="J73" s="109"/>
      <c r="K73" s="109"/>
      <c r="L73" s="109">
        <v>10.8</v>
      </c>
      <c r="M73" s="109"/>
      <c r="N73" s="109"/>
      <c r="O73" s="109"/>
      <c r="P73" s="109">
        <v>10.8</v>
      </c>
      <c r="Q73" s="111">
        <f t="shared" si="6"/>
        <v>32.400000000000006</v>
      </c>
      <c r="R73" s="40"/>
      <c r="S73" s="40"/>
      <c r="T73" s="40"/>
      <c r="U73" s="40"/>
    </row>
    <row r="74" spans="1:21" ht="20.100000000000001" customHeight="1" thickBot="1" x14ac:dyDescent="0.3">
      <c r="A74" s="105">
        <v>14</v>
      </c>
      <c r="B74" s="106" t="s">
        <v>164</v>
      </c>
      <c r="C74" s="107">
        <v>77.400000000000006</v>
      </c>
      <c r="D74" s="107"/>
      <c r="E74" s="108">
        <v>32.4</v>
      </c>
      <c r="F74" s="102"/>
      <c r="G74" s="109"/>
      <c r="H74" s="109"/>
      <c r="I74" s="109"/>
      <c r="J74" s="109"/>
      <c r="K74" s="109"/>
      <c r="L74" s="109"/>
      <c r="M74" s="109"/>
      <c r="N74" s="109"/>
      <c r="O74" s="109"/>
      <c r="P74" s="109">
        <v>109.8</v>
      </c>
      <c r="Q74" s="111">
        <f t="shared" si="6"/>
        <v>109.8</v>
      </c>
      <c r="R74" s="40"/>
      <c r="S74" s="40"/>
      <c r="T74" s="40"/>
      <c r="U74" s="40"/>
    </row>
    <row r="75" spans="1:21" ht="24.95" customHeight="1" thickBot="1" x14ac:dyDescent="0.3">
      <c r="A75" s="117"/>
      <c r="B75" s="118" t="s">
        <v>139</v>
      </c>
      <c r="C75" s="118"/>
      <c r="D75" s="118"/>
      <c r="E75" s="118"/>
      <c r="F75" s="119"/>
      <c r="G75" s="120">
        <f t="shared" ref="G75:P75" si="7">SUM(G62:G73)</f>
        <v>279.2</v>
      </c>
      <c r="H75" s="120">
        <f t="shared" si="7"/>
        <v>636.5</v>
      </c>
      <c r="I75" s="120">
        <f t="shared" si="7"/>
        <v>279.2</v>
      </c>
      <c r="J75" s="120">
        <f t="shared" si="7"/>
        <v>451.1</v>
      </c>
      <c r="K75" s="120">
        <f t="shared" si="7"/>
        <v>279.2</v>
      </c>
      <c r="L75" s="120">
        <f t="shared" si="7"/>
        <v>636.5</v>
      </c>
      <c r="M75" s="120">
        <f t="shared" si="7"/>
        <v>279.2</v>
      </c>
      <c r="N75" s="120">
        <f t="shared" si="7"/>
        <v>451.1</v>
      </c>
      <c r="O75" s="120">
        <f t="shared" si="7"/>
        <v>279.2</v>
      </c>
      <c r="P75" s="120">
        <f t="shared" si="7"/>
        <v>1679.6000000000001</v>
      </c>
      <c r="Q75" s="121">
        <f>SUM(Q62:Q74)</f>
        <v>5360.5999999999995</v>
      </c>
      <c r="R75" s="40"/>
      <c r="S75" s="40"/>
      <c r="T75" s="40"/>
      <c r="U75" s="40"/>
    </row>
    <row r="76" spans="1:21" x14ac:dyDescent="0.25">
      <c r="A76" s="65" t="s">
        <v>143</v>
      </c>
      <c r="B76" s="41" t="s">
        <v>171</v>
      </c>
    </row>
    <row r="79" spans="1:21" x14ac:dyDescent="0.25">
      <c r="B79" t="s">
        <v>151</v>
      </c>
      <c r="C79" s="124"/>
      <c r="D79" s="124"/>
      <c r="E79" s="124"/>
      <c r="F79" s="124"/>
      <c r="G79" s="124"/>
    </row>
  </sheetData>
  <autoFilter ref="A7:Q21"/>
  <mergeCells count="30">
    <mergeCell ref="G59:P59"/>
    <mergeCell ref="B75:E75"/>
    <mergeCell ref="B57:E57"/>
    <mergeCell ref="A59:A60"/>
    <mergeCell ref="B59:B60"/>
    <mergeCell ref="C59:C60"/>
    <mergeCell ref="D59:D60"/>
    <mergeCell ref="E59:E60"/>
    <mergeCell ref="G23:Q23"/>
    <mergeCell ref="B39:E39"/>
    <mergeCell ref="A41:A42"/>
    <mergeCell ref="B41:B42"/>
    <mergeCell ref="C41:C42"/>
    <mergeCell ref="D41:D42"/>
    <mergeCell ref="E41:E42"/>
    <mergeCell ref="G41:Q41"/>
    <mergeCell ref="B21:E21"/>
    <mergeCell ref="A23:A24"/>
    <mergeCell ref="B23:B24"/>
    <mergeCell ref="C23:C24"/>
    <mergeCell ref="D23:D24"/>
    <mergeCell ref="E23:E24"/>
    <mergeCell ref="A1:M1"/>
    <mergeCell ref="A2:Q2"/>
    <mergeCell ref="A5:A6"/>
    <mergeCell ref="B5:B6"/>
    <mergeCell ref="C5:C6"/>
    <mergeCell ref="D5:D6"/>
    <mergeCell ref="E5:E6"/>
    <mergeCell ref="G5:Q5"/>
  </mergeCells>
  <pageMargins left="0" right="0" top="0" bottom="0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Ford GT</vt:lpstr>
      <vt:lpstr>TEGETA FORD</vt:lpstr>
      <vt:lpstr>MAIN</vt:lpstr>
      <vt:lpstr>TEGETA</vt:lpstr>
      <vt:lpstr>FORD</vt:lpstr>
      <vt:lpstr>VW</vt:lpstr>
    </vt:vector>
  </TitlesOfParts>
  <Company>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Vakhtang Chanishvili</cp:lastModifiedBy>
  <cp:lastPrinted>2015-06-03T05:46:06Z</cp:lastPrinted>
  <dcterms:created xsi:type="dcterms:W3CDTF">2010-12-31T08:26:17Z</dcterms:created>
  <dcterms:modified xsi:type="dcterms:W3CDTF">2015-10-01T08:51:05Z</dcterms:modified>
</cp:coreProperties>
</file>